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令和６年度（管理課工務関係）\0400.ホームページ更新関係【発注予定情報の公表・入札結果】他\中間前金払の公表について\"/>
    </mc:Choice>
  </mc:AlternateContent>
  <bookViews>
    <workbookView xWindow="0" yWindow="0" windowWidth="19440" windowHeight="8220" activeTab="1"/>
  </bookViews>
  <sheets>
    <sheet name="工事履行報告書 (様式) " sheetId="3" r:id="rId1"/>
    <sheet name="工事履行報告書 (記載例)" sheetId="2" r:id="rId2"/>
  </sheets>
  <definedNames>
    <definedName name="_xlnm.Print_Area" localSheetId="1">'工事履行報告書 (記載例)'!$A$1:$Q$40</definedName>
    <definedName name="_xlnm.Print_Area" localSheetId="0">'工事履行報告書 (様式) '!$A$1:$Q$40</definedName>
  </definedNames>
  <calcPr calcId="162913"/>
</workbook>
</file>

<file path=xl/calcChain.xml><?xml version="1.0" encoding="utf-8"?>
<calcChain xmlns="http://schemas.openxmlformats.org/spreadsheetml/2006/main">
  <c r="H34" i="2" l="1"/>
  <c r="L26" i="2" l="1"/>
  <c r="L27" i="2"/>
  <c r="L19" i="2" l="1"/>
  <c r="L27" i="3" l="1"/>
  <c r="L26" i="3"/>
  <c r="R35" i="3"/>
  <c r="L34" i="3"/>
  <c r="R31" i="3"/>
  <c r="R36" i="3" s="1"/>
  <c r="H40" i="2"/>
  <c r="L28" i="2" l="1"/>
  <c r="H36" i="3" l="1"/>
  <c r="L33" i="3"/>
  <c r="S35" i="3"/>
  <c r="L30" i="3"/>
  <c r="L20" i="3"/>
  <c r="L22" i="3"/>
  <c r="L23" i="3"/>
  <c r="L29" i="3"/>
  <c r="L24" i="3"/>
  <c r="L21" i="3"/>
  <c r="L28" i="3"/>
  <c r="L25" i="3"/>
  <c r="S31" i="3" l="1"/>
  <c r="S36" i="3" s="1"/>
  <c r="L19" i="3"/>
  <c r="T31" i="3"/>
  <c r="L32" i="3"/>
  <c r="T35" i="3"/>
  <c r="L35" i="3" s="1"/>
  <c r="R35" i="2"/>
  <c r="R31" i="2"/>
  <c r="R36" i="2" l="1"/>
  <c r="F15" i="2" s="1"/>
  <c r="J36" i="3"/>
  <c r="T36" i="3"/>
  <c r="L36" i="3" s="1"/>
  <c r="L31" i="3"/>
  <c r="F32" i="2"/>
  <c r="F24" i="2"/>
  <c r="F33" i="2"/>
  <c r="F29" i="2"/>
  <c r="F25" i="2"/>
  <c r="F19" i="2"/>
  <c r="F26" i="2"/>
  <c r="F20" i="2"/>
  <c r="F27" i="2"/>
  <c r="F23" i="2"/>
  <c r="F21" i="2"/>
  <c r="F30" i="2"/>
  <c r="F28" i="2"/>
  <c r="F22" i="2"/>
  <c r="J21" i="2" l="1"/>
  <c r="H21" i="2"/>
  <c r="H32" i="2"/>
  <c r="J32" i="2"/>
  <c r="J26" i="2"/>
  <c r="H26" i="2"/>
  <c r="J24" i="2"/>
  <c r="H24" i="2"/>
  <c r="J22" i="2"/>
  <c r="H22" i="2"/>
  <c r="H19" i="2"/>
  <c r="J19" i="2"/>
  <c r="J23" i="2"/>
  <c r="H23" i="2"/>
  <c r="J20" i="2"/>
  <c r="H20" i="2"/>
  <c r="J25" i="2"/>
  <c r="H25" i="2"/>
  <c r="H33" i="2"/>
  <c r="J33" i="2"/>
  <c r="J27" i="2"/>
  <c r="H27" i="2"/>
  <c r="J28" i="2"/>
  <c r="H28" i="2"/>
  <c r="J30" i="2"/>
  <c r="H30" i="2"/>
  <c r="H29" i="2"/>
  <c r="J29" i="2"/>
  <c r="L37" i="3"/>
  <c r="L38" i="3" s="1"/>
  <c r="L30" i="2"/>
  <c r="L33" i="2"/>
  <c r="L23" i="2"/>
  <c r="L24" i="2"/>
  <c r="L20" i="2"/>
  <c r="L29" i="2"/>
  <c r="L22" i="2"/>
  <c r="F31" i="2"/>
  <c r="F34" i="2" s="1"/>
  <c r="L25" i="2"/>
  <c r="L21" i="2"/>
  <c r="J34" i="2" l="1"/>
  <c r="J35" i="2" s="1"/>
  <c r="H35" i="2"/>
  <c r="H31" i="2"/>
  <c r="J31" i="2"/>
  <c r="S31" i="2"/>
  <c r="L32" i="2"/>
  <c r="T31" i="2"/>
  <c r="H36" i="2" l="1"/>
  <c r="J36" i="2"/>
  <c r="L31" i="2"/>
  <c r="S35" i="2" l="1"/>
  <c r="S36" i="2" s="1"/>
  <c r="T35" i="2"/>
  <c r="F35" i="2"/>
  <c r="T36" i="2" l="1"/>
  <c r="L36" i="2" s="1"/>
  <c r="L35" i="2"/>
  <c r="L34" i="2"/>
  <c r="L37" i="2" l="1"/>
  <c r="L38" i="2" s="1"/>
</calcChain>
</file>

<file path=xl/sharedStrings.xml><?xml version="1.0" encoding="utf-8"?>
<sst xmlns="http://schemas.openxmlformats.org/spreadsheetml/2006/main" count="104" uniqueCount="62">
  <si>
    <t>工事名</t>
    <rPh sb="0" eb="3">
      <t>コウジメイ</t>
    </rPh>
    <phoneticPr fontId="2"/>
  </si>
  <si>
    <t>工期</t>
    <rPh sb="0" eb="2">
      <t>コウキ</t>
    </rPh>
    <phoneticPr fontId="2"/>
  </si>
  <si>
    <t>備考</t>
    <rPh sb="0" eb="2">
      <t>ビコウ</t>
    </rPh>
    <phoneticPr fontId="2"/>
  </si>
  <si>
    <t>実施</t>
    <rPh sb="0" eb="2">
      <t>ジッシ</t>
    </rPh>
    <phoneticPr fontId="2"/>
  </si>
  <si>
    <t>予定</t>
    <rPh sb="0" eb="2">
      <t>ヨテイ</t>
    </rPh>
    <phoneticPr fontId="2"/>
  </si>
  <si>
    <t>工　　　種</t>
    <rPh sb="0" eb="1">
      <t>コウ</t>
    </rPh>
    <rPh sb="4" eb="5">
      <t>シュ</t>
    </rPh>
    <phoneticPr fontId="2"/>
  </si>
  <si>
    <t>～</t>
    <phoneticPr fontId="2"/>
  </si>
  <si>
    <t>予　定</t>
    <rPh sb="0" eb="1">
      <t>ヨ</t>
    </rPh>
    <rPh sb="2" eb="3">
      <t>サダム</t>
    </rPh>
    <phoneticPr fontId="2"/>
  </si>
  <si>
    <t>実　施</t>
    <rPh sb="0" eb="1">
      <t>ジツ</t>
    </rPh>
    <rPh sb="2" eb="3">
      <t>シ</t>
    </rPh>
    <phoneticPr fontId="2"/>
  </si>
  <si>
    <t>名称又は商号</t>
    <rPh sb="0" eb="2">
      <t>メイショウ</t>
    </rPh>
    <rPh sb="2" eb="3">
      <t>マタ</t>
    </rPh>
    <rPh sb="4" eb="6">
      <t>ショウゴウ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</si>
  <si>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</si>
  <si>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</si>
  <si>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小　　計</t>
    <rPh sb="0" eb="1">
      <t>コ</t>
    </rPh>
    <rPh sb="3" eb="4">
      <t>ケイ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</si>
  <si>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</si>
  <si>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請負金額</t>
    <rPh sb="0" eb="2">
      <t>ウケオイ</t>
    </rPh>
    <rPh sb="2" eb="4">
      <t>キンガク</t>
    </rPh>
    <phoneticPr fontId="2"/>
  </si>
  <si>
    <t>直接仮設費</t>
    <rPh sb="0" eb="2">
      <t>チョクセツ</t>
    </rPh>
    <rPh sb="2" eb="4">
      <t>カセツ</t>
    </rPh>
    <rPh sb="4" eb="5">
      <t>ヒ</t>
    </rPh>
    <phoneticPr fontId="2"/>
  </si>
  <si>
    <t>鉄骨工事</t>
    <rPh sb="0" eb="2">
      <t>テッコツ</t>
    </rPh>
    <rPh sb="2" eb="4">
      <t>コウジ</t>
    </rPh>
    <phoneticPr fontId="2"/>
  </si>
  <si>
    <t>土工事</t>
    <rPh sb="0" eb="1">
      <t>ド</t>
    </rPh>
    <rPh sb="1" eb="3">
      <t>コウジ</t>
    </rPh>
    <phoneticPr fontId="2"/>
  </si>
  <si>
    <t>木工事</t>
    <rPh sb="0" eb="3">
      <t>モッコウジ</t>
    </rPh>
    <phoneticPr fontId="2"/>
  </si>
  <si>
    <t>屋根・外壁工事</t>
    <rPh sb="0" eb="2">
      <t>ヤネ</t>
    </rPh>
    <rPh sb="3" eb="5">
      <t>ガイヘキ</t>
    </rPh>
    <rPh sb="5" eb="7">
      <t>コウジ</t>
    </rPh>
    <phoneticPr fontId="2"/>
  </si>
  <si>
    <t>金属工事</t>
    <rPh sb="0" eb="2">
      <t>キンゾク</t>
    </rPh>
    <rPh sb="2" eb="4">
      <t>コウジ</t>
    </rPh>
    <phoneticPr fontId="2"/>
  </si>
  <si>
    <t>左官工事</t>
    <rPh sb="0" eb="2">
      <t>サカン</t>
    </rPh>
    <rPh sb="2" eb="4">
      <t>コウジ</t>
    </rPh>
    <phoneticPr fontId="2"/>
  </si>
  <si>
    <t>建具工事</t>
    <rPh sb="0" eb="2">
      <t>タテグ</t>
    </rPh>
    <rPh sb="2" eb="4">
      <t>コウジ</t>
    </rPh>
    <phoneticPr fontId="2"/>
  </si>
  <si>
    <t>塗装工事</t>
    <rPh sb="0" eb="2">
      <t>トソウ</t>
    </rPh>
    <rPh sb="2" eb="4">
      <t>コウジ</t>
    </rPh>
    <phoneticPr fontId="2"/>
  </si>
  <si>
    <t>断熱・防水工事</t>
    <rPh sb="0" eb="2">
      <t>ダンネツ</t>
    </rPh>
    <rPh sb="3" eb="5">
      <t>ボウスイ</t>
    </rPh>
    <rPh sb="5" eb="7">
      <t>コウジ</t>
    </rPh>
    <phoneticPr fontId="2"/>
  </si>
  <si>
    <t>その他工事</t>
    <rPh sb="2" eb="3">
      <t>タ</t>
    </rPh>
    <rPh sb="3" eb="5">
      <t>コウジ</t>
    </rPh>
    <phoneticPr fontId="2"/>
  </si>
  <si>
    <t>計</t>
    <rPh sb="0" eb="1">
      <t>ケイ</t>
    </rPh>
    <phoneticPr fontId="2"/>
  </si>
  <si>
    <t>現場管理費</t>
    <rPh sb="0" eb="2">
      <t>ゲンバ</t>
    </rPh>
    <rPh sb="2" eb="5">
      <t>カンリヒ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</si>
  <si>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</si>
  <si>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一般管理費</t>
    <rPh sb="0" eb="2">
      <t>イッパン</t>
    </rPh>
    <rPh sb="2" eb="5">
      <t>カンリヒ</t>
    </rPh>
    <phoneticPr fontId="2"/>
  </si>
  <si>
    <t>構　成　比</t>
    <rPh sb="0" eb="1">
      <t>カマエ</t>
    </rPh>
    <rPh sb="2" eb="3">
      <t>シゲル</t>
    </rPh>
    <rPh sb="4" eb="5">
      <t>ヒ</t>
    </rPh>
    <phoneticPr fontId="2"/>
  </si>
  <si>
    <t>工　　　程</t>
    <rPh sb="0" eb="1">
      <t>コウ</t>
    </rPh>
    <rPh sb="4" eb="5">
      <t>ホド</t>
    </rPh>
    <phoneticPr fontId="2"/>
  </si>
  <si>
    <t>直接工事費</t>
    <rPh sb="0" eb="2">
      <t>チョクセツ</t>
    </rPh>
    <rPh sb="2" eb="5">
      <t>コウジヒ</t>
    </rPh>
    <phoneticPr fontId="2"/>
  </si>
  <si>
    <t>％</t>
    <phoneticPr fontId="2"/>
  </si>
  <si>
    <t>合　　計</t>
    <rPh sb="0" eb="1">
      <t>ゴウ</t>
    </rPh>
    <rPh sb="3" eb="4">
      <t>ケイ</t>
    </rPh>
    <phoneticPr fontId="2"/>
  </si>
  <si>
    <t>公益財団法人北海道農業公社　様</t>
    <rPh sb="0" eb="2">
      <t>コウエキ</t>
    </rPh>
    <rPh sb="2" eb="4">
      <t>ザイダン</t>
    </rPh>
    <rPh sb="4" eb="6">
      <t>ホウジン</t>
    </rPh>
    <rPh sb="6" eb="9">
      <t>ホッカイドウ</t>
    </rPh>
    <rPh sb="9" eb="11">
      <t>ノウギョウ</t>
    </rPh>
    <rPh sb="11" eb="13">
      <t>コウシャ</t>
    </rPh>
    <rPh sb="14" eb="15">
      <t>サマ</t>
    </rPh>
    <phoneticPr fontId="2"/>
  </si>
  <si>
    <t>見積内訳</t>
    <rPh sb="0" eb="2">
      <t>ミツモリ</t>
    </rPh>
    <rPh sb="2" eb="4">
      <t>ウチワケ</t>
    </rPh>
    <phoneticPr fontId="2"/>
  </si>
  <si>
    <t>金額</t>
    <rPh sb="0" eb="2">
      <t>キンガク</t>
    </rPh>
    <phoneticPr fontId="2"/>
  </si>
  <si>
    <t>工種別金額</t>
    <rPh sb="0" eb="1">
      <t>コウ</t>
    </rPh>
    <rPh sb="1" eb="2">
      <t>シュ</t>
    </rPh>
    <rPh sb="2" eb="3">
      <t>ベツ</t>
    </rPh>
    <rPh sb="3" eb="5">
      <t>キンガク</t>
    </rPh>
    <phoneticPr fontId="2"/>
  </si>
  <si>
    <t>出来高</t>
    <rPh sb="0" eb="3">
      <t>デキダカ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</si>
  <si>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</si>
  <si>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ビ</t>
    </rPh>
    <rPh sb="2" eb="3">
      <t>コウ</t>
    </rPh>
    <phoneticPr fontId="2"/>
  </si>
  <si>
    <t>工事履行報告書</t>
    <rPh sb="0" eb="1">
      <t>コウ</t>
    </rPh>
    <rPh sb="1" eb="2">
      <t>コト</t>
    </rPh>
    <rPh sb="2" eb="3">
      <t>クツ</t>
    </rPh>
    <rPh sb="3" eb="4">
      <t>ギョウ</t>
    </rPh>
    <rPh sb="4" eb="5">
      <t>ホウ</t>
    </rPh>
    <rPh sb="5" eb="6">
      <t>コク</t>
    </rPh>
    <rPh sb="6" eb="7">
      <t>ショ</t>
    </rPh>
    <phoneticPr fontId="2"/>
  </si>
  <si>
    <t>（中間前金払用）</t>
    <rPh sb="1" eb="3">
      <t>チュウカン</t>
    </rPh>
    <rPh sb="3" eb="4">
      <t>マエ</t>
    </rPh>
    <rPh sb="4" eb="5">
      <t>キン</t>
    </rPh>
    <rPh sb="5" eb="6">
      <t>ハラ</t>
    </rPh>
    <rPh sb="6" eb="7">
      <t>ヨウ</t>
    </rPh>
    <phoneticPr fontId="2"/>
  </si>
  <si>
    <t>（記載例）</t>
    <rPh sb="1" eb="3">
      <t>キサイ</t>
    </rPh>
    <rPh sb="3" eb="4">
      <t>レイ</t>
    </rPh>
    <phoneticPr fontId="2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</si>
  <si>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</si>
  <si>
    <t>(千円）</t>
    <rPh sb="1" eb="2">
      <t>セン</t>
    </rPh>
    <rPh sb="2" eb="3">
      <t>エン</t>
    </rPh>
    <phoneticPr fontId="2"/>
  </si>
  <si>
    <t>鉄筋ｺﾝｸﾘｰﾄ工事</t>
    <rPh sb="0" eb="2">
      <t>テッキン</t>
    </rPh>
    <rPh sb="8" eb="10">
      <t>コウジ</t>
    </rPh>
    <phoneticPr fontId="2"/>
  </si>
  <si>
    <t>①</t>
    <phoneticPr fontId="2"/>
  </si>
  <si>
    <t>所　 在　 地</t>
    <rPh sb="0" eb="1">
      <t>ショ</t>
    </rPh>
    <rPh sb="3" eb="4">
      <t>ザイ</t>
    </rPh>
    <rPh sb="6" eb="7">
      <t>チ</t>
    </rPh>
    <phoneticPr fontId="2"/>
  </si>
  <si>
    <t>〇〇郡〇〇町〇番地</t>
    <rPh sb="2" eb="3">
      <t>グン</t>
    </rPh>
    <rPh sb="5" eb="6">
      <t>マチ</t>
    </rPh>
    <rPh sb="7" eb="9">
      <t>バンチ</t>
    </rPh>
    <phoneticPr fontId="2"/>
  </si>
  <si>
    <t>〇〇建設株式会社</t>
    <rPh sb="2" eb="4">
      <t>ケンセツ</t>
    </rPh>
    <rPh sb="4" eb="8">
      <t>カブシキガイシャ</t>
    </rPh>
    <phoneticPr fontId="2"/>
  </si>
  <si>
    <t>代表取締役　　〇〇　〇〇</t>
    <rPh sb="0" eb="2">
      <t>ダイヒョウ</t>
    </rPh>
    <rPh sb="2" eb="4">
      <t>トリシマリ</t>
    </rPh>
    <rPh sb="4" eb="5">
      <t>ヤク</t>
    </rPh>
    <phoneticPr fontId="2"/>
  </si>
  <si>
    <t>〇〇〇〇</t>
    <phoneticPr fontId="2"/>
  </si>
  <si>
    <t>株式会社</t>
    <rPh sb="0" eb="2">
      <t>カブシキ</t>
    </rPh>
    <rPh sb="2" eb="4">
      <t>カイシャ</t>
    </rPh>
    <phoneticPr fontId="2"/>
  </si>
  <si>
    <t>之　印</t>
    <rPh sb="0" eb="1">
      <t>ノ</t>
    </rPh>
    <rPh sb="2" eb="3">
      <t>イン</t>
    </rPh>
    <phoneticPr fontId="2"/>
  </si>
  <si>
    <t>令和〇年度 〇〇〇〇〇〇〇〇〇〇〇事業 〇〇〇〇地区 第〇工区</t>
    <rPh sb="3" eb="5">
      <t>ネンド</t>
    </rPh>
    <phoneticPr fontId="2"/>
  </si>
  <si>
    <t>金額入力欄</t>
    <rPh sb="0" eb="2">
      <t>キンガク</t>
    </rPh>
    <rPh sb="2" eb="4">
      <t>ニュウリョク</t>
    </rPh>
    <rPh sb="4" eb="5">
      <t>ラン</t>
    </rPh>
    <phoneticPr fontId="2"/>
  </si>
  <si>
    <t>②</t>
    <phoneticPr fontId="2"/>
  </si>
  <si>
    <t>　①② どちらも50％以上</t>
    <rPh sb="11" eb="13">
      <t>イジョウ</t>
    </rPh>
    <phoneticPr fontId="2"/>
  </si>
  <si>
    <t>　となっているか。</t>
    <phoneticPr fontId="2"/>
  </si>
  <si>
    <t>別記第３号様式</t>
    <rPh sb="0" eb="2">
      <t>ベッキ</t>
    </rPh>
    <rPh sb="2" eb="3">
      <t>ダイ</t>
    </rPh>
    <rPh sb="4" eb="5">
      <t>ゴウ</t>
    </rPh>
    <rPh sb="5" eb="7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</si>
</sst>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 "/>
    <numFmt numFmtId="177" formatCode="0.00_ "/>
    <numFmt numFmtId="178" formatCode="[DBNum3]&quot;金&quot;[$-411]#,##0&quot;円&quot;\(&quot;税&quot;&quot;込&quot;&quot;み&quot;\)"/>
    <numFmt numFmtId="179" formatCode="[DBNum3]ggge&quot;年&quot;m&quot;月&quot;d&quot;日&quot;;@"/>
    <numFmt numFmtId="180" formatCode="[DBNum3]ggge&quot;年&quot;m&quot;月&quot;d&quot;日現在&quot;;@"/>
    <numFmt numFmtId="181" formatCode="0.0%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18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78" fontId="3" fillId="0" borderId="5" xfId="1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vertical="center" wrapText="1"/>
    </xf>
    <xf numFmtId="177" fontId="3" fillId="0" borderId="2" xfId="0" applyNumberFormat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 wrapText="1"/>
    </xf>
    <xf numFmtId="177" fontId="5" fillId="0" borderId="2" xfId="0" applyNumberFormat="1" applyFont="1" applyFill="1" applyBorder="1" applyAlignment="1">
      <alignment vertical="center" wrapText="1"/>
    </xf>
    <xf numFmtId="176" fontId="3" fillId="0" borderId="2" xfId="0" applyNumberFormat="1" applyFont="1" applyFill="1" applyBorder="1" applyAlignment="1">
      <alignment vertical="center" wrapText="1"/>
    </xf>
    <xf numFmtId="176" fontId="5" fillId="0" borderId="2" xfId="0" applyNumberFormat="1" applyFont="1" applyFill="1" applyBorder="1" applyAlignment="1">
      <alignment vertical="center" wrapText="1"/>
    </xf>
    <xf numFmtId="38" fontId="3" fillId="0" borderId="0" xfId="1" applyFont="1" applyFill="1">
      <alignment vertical="center"/>
    </xf>
    <xf numFmtId="38" fontId="3" fillId="0" borderId="0" xfId="0" applyNumberFormat="1" applyFont="1" applyFill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vertical="center" wrapText="1"/>
    </xf>
    <xf numFmtId="176" fontId="3" fillId="0" borderId="3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top" wrapText="1"/>
    </xf>
    <xf numFmtId="0" fontId="6" fillId="0" borderId="10" xfId="0" applyFont="1" applyFill="1" applyBorder="1">
      <alignment vertical="center"/>
    </xf>
    <xf numFmtId="0" fontId="3" fillId="0" borderId="9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10" xfId="0" applyFont="1" applyFill="1" applyBorder="1">
      <alignment vertical="center"/>
    </xf>
    <xf numFmtId="181" fontId="5" fillId="0" borderId="10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3" fillId="0" borderId="2" xfId="0" applyFont="1" applyFill="1" applyBorder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177" fontId="7" fillId="0" borderId="3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38" fontId="3" fillId="2" borderId="0" xfId="1" applyFont="1" applyFill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>
      <alignment vertical="center"/>
    </xf>
    <xf numFmtId="38" fontId="3" fillId="2" borderId="4" xfId="1" applyFont="1" applyFill="1" applyBorder="1">
      <alignment vertical="center"/>
    </xf>
    <xf numFmtId="38" fontId="3" fillId="0" borderId="4" xfId="0" applyNumberFormat="1" applyFont="1" applyFill="1" applyBorder="1">
      <alignment vertical="center"/>
    </xf>
    <xf numFmtId="38" fontId="3" fillId="0" borderId="4" xfId="1" applyFont="1" applyFill="1" applyBorder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9" fontId="3" fillId="0" borderId="0" xfId="0" applyNumberFormat="1" applyFont="1" applyFill="1" applyBorder="1" applyAlignment="1">
      <alignment horizontal="distributed" vertical="center" wrapText="1" inden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distributed" vertical="center" wrapText="1" indent="1"/>
    </xf>
    <xf numFmtId="0" fontId="3" fillId="0" borderId="3" xfId="0" applyFont="1" applyFill="1" applyBorder="1" applyAlignment="1">
      <alignment horizontal="distributed" vertical="center" wrapText="1" indent="1"/>
    </xf>
    <xf numFmtId="0" fontId="3" fillId="0" borderId="7" xfId="0" applyFont="1" applyFill="1" applyBorder="1" applyAlignment="1">
      <alignment horizontal="distributed" vertical="center" wrapText="1" indent="1"/>
    </xf>
    <xf numFmtId="0" fontId="3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distributed" vertical="center" wrapText="1" indent="1"/>
    </xf>
    <xf numFmtId="179" fontId="3" fillId="0" borderId="10" xfId="0" applyNumberFormat="1" applyFont="1" applyFill="1" applyBorder="1" applyAlignment="1">
      <alignment horizontal="distributed" vertical="center" wrapText="1"/>
    </xf>
    <xf numFmtId="178" fontId="3" fillId="0" borderId="5" xfId="1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vertical="center" indent="1"/>
    </xf>
    <xf numFmtId="0" fontId="3" fillId="0" borderId="2" xfId="0" applyFont="1" applyFill="1" applyBorder="1" applyAlignment="1">
      <alignment horizontal="left" vertical="center" indent="1"/>
    </xf>
    <xf numFmtId="38" fontId="3" fillId="0" borderId="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38" fontId="3" fillId="0" borderId="1" xfId="1" applyFont="1" applyFill="1" applyBorder="1" applyAlignment="1">
      <alignment vertical="center" wrapText="1"/>
    </xf>
    <xf numFmtId="38" fontId="3" fillId="0" borderId="2" xfId="1" applyFont="1" applyFill="1" applyBorder="1" applyAlignment="1">
      <alignment vertical="center" wrapText="1"/>
    </xf>
    <xf numFmtId="180" fontId="3" fillId="0" borderId="8" xfId="0" applyNumberFormat="1" applyFont="1" applyFill="1" applyBorder="1" applyAlignment="1">
      <alignment horizontal="right" vertical="center" wrapText="1"/>
    </xf>
    <xf numFmtId="180" fontId="3" fillId="0" borderId="10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35</xdr:row>
      <xdr:rowOff>0</xdr:rowOff>
    </xdr:from>
    <xdr:to>
      <xdr:col>11</xdr:col>
      <xdr:colOff>0</xdr:colOff>
      <xdr:row>36</xdr:row>
      <xdr:rowOff>7620</xdr:rowOff>
    </xdr:to>
    <xdr:sp macro="" textlink="">
      <xdr:nvSpPr>
        <xdr:cNvPr id="6" name="正方形/長方形 5"/>
        <xdr:cNvSpPr/>
      </xdr:nvSpPr>
      <xdr:spPr>
        <a:xfrm>
          <a:off x="3474720" y="8503920"/>
          <a:ext cx="929640" cy="24384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15240</xdr:colOff>
      <xdr:row>38</xdr:row>
      <xdr:rowOff>228600</xdr:rowOff>
    </xdr:from>
    <xdr:to>
      <xdr:col>8</xdr:col>
      <xdr:colOff>7620</xdr:colOff>
      <xdr:row>40</xdr:row>
      <xdr:rowOff>7620</xdr:rowOff>
    </xdr:to>
    <xdr:sp macro="" textlink="">
      <xdr:nvSpPr>
        <xdr:cNvPr id="7" name="正方形/長方形 6"/>
        <xdr:cNvSpPr/>
      </xdr:nvSpPr>
      <xdr:spPr>
        <a:xfrm>
          <a:off x="2560320" y="9441180"/>
          <a:ext cx="662940" cy="25146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30480</xdr:colOff>
      <xdr:row>39</xdr:row>
      <xdr:rowOff>45720</xdr:rowOff>
    </xdr:from>
    <xdr:to>
      <xdr:col>10</xdr:col>
      <xdr:colOff>0</xdr:colOff>
      <xdr:row>39</xdr:row>
      <xdr:rowOff>205740</xdr:rowOff>
    </xdr:to>
    <xdr:sp macro="" textlink="">
      <xdr:nvSpPr>
        <xdr:cNvPr id="4" name="左矢印 3"/>
        <xdr:cNvSpPr/>
      </xdr:nvSpPr>
      <xdr:spPr>
        <a:xfrm>
          <a:off x="3246120" y="10020300"/>
          <a:ext cx="899160" cy="160020"/>
        </a:xfrm>
        <a:prstGeom prst="leftArrow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53340</xdr:colOff>
          <xdr:row>35</xdr:row>
          <xdr:rowOff>30480</xdr:rowOff>
        </xdr:from>
        <xdr:to>
          <xdr:col>9</xdr:col>
          <xdr:colOff>312420</xdr:colOff>
          <xdr:row>35</xdr:row>
          <xdr:rowOff>220980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$I$45" spid="_x0000_s1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28060" y="8534400"/>
              <a:ext cx="259080" cy="190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12</xdr:col>
      <xdr:colOff>502920</xdr:colOff>
      <xdr:row>8</xdr:row>
      <xdr:rowOff>15240</xdr:rowOff>
    </xdr:from>
    <xdr:to>
      <xdr:col>15</xdr:col>
      <xdr:colOff>15240</xdr:colOff>
      <xdr:row>11</xdr:row>
      <xdr:rowOff>0</xdr:rowOff>
    </xdr:to>
    <xdr:sp macro="" textlink="">
      <xdr:nvSpPr>
        <xdr:cNvPr id="11" name="角丸四角形 10"/>
        <xdr:cNvSpPr/>
      </xdr:nvSpPr>
      <xdr:spPr>
        <a:xfrm>
          <a:off x="5250180" y="1668780"/>
          <a:ext cx="678180" cy="70104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602739</xdr:colOff>
      <xdr:row>36</xdr:row>
      <xdr:rowOff>8618</xdr:rowOff>
    </xdr:from>
    <xdr:to>
      <xdr:col>10</xdr:col>
      <xdr:colOff>75438</xdr:colOff>
      <xdr:row>38</xdr:row>
      <xdr:rowOff>6619</xdr:rowOff>
    </xdr:to>
    <xdr:sp macro="" textlink="">
      <xdr:nvSpPr>
        <xdr:cNvPr id="10" name="左矢印 9"/>
        <xdr:cNvSpPr/>
      </xdr:nvSpPr>
      <xdr:spPr>
        <a:xfrm rot="3452269">
          <a:off x="3913868" y="9438129"/>
          <a:ext cx="470441" cy="143259"/>
        </a:xfrm>
        <a:prstGeom prst="leftArrow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22860</xdr:colOff>
      <xdr:row>38</xdr:row>
      <xdr:rowOff>7620</xdr:rowOff>
    </xdr:from>
    <xdr:to>
      <xdr:col>15</xdr:col>
      <xdr:colOff>76200</xdr:colOff>
      <xdr:row>40</xdr:row>
      <xdr:rowOff>7620</xdr:rowOff>
    </xdr:to>
    <xdr:sp macro="" textlink="">
      <xdr:nvSpPr>
        <xdr:cNvPr id="2" name="正方形/長方形 1"/>
        <xdr:cNvSpPr/>
      </xdr:nvSpPr>
      <xdr:spPr>
        <a:xfrm>
          <a:off x="4168140" y="9745980"/>
          <a:ext cx="1821180" cy="47244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>
          <a:solidFill>
            <a:srgbClr val="FF0000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T45"/>
  <sheetViews>
    <sheetView showZeros="0" view="pageBreakPreview" zoomScaleNormal="100" zoomScaleSheetLayoutView="100" workbookViewId="0">
      <selection activeCell="I43" sqref="I43"/>
    </sheetView>
  </sheetViews>
  <sheetFormatPr defaultRowHeight="18.600000000000001" customHeight="1" x14ac:dyDescent="0.2"/>
  <cols>
    <col min="1" max="1" width="3.44140625" style="2" customWidth="1"/>
    <col min="2" max="2" width="6" style="2" customWidth="1"/>
    <col min="3" max="3" width="5.21875" style="2" customWidth="1"/>
    <col min="4" max="4" width="4.88671875" style="2" customWidth="1"/>
    <col min="5" max="5" width="4" style="2" customWidth="1"/>
    <col min="6" max="6" width="9.77734375" style="2" customWidth="1"/>
    <col min="7" max="7" width="3.77734375" style="2" customWidth="1"/>
    <col min="8" max="8" width="9.77734375" style="2" customWidth="1"/>
    <col min="9" max="9" width="3.77734375" style="2" customWidth="1"/>
    <col min="10" max="10" width="9.77734375" style="2" customWidth="1"/>
    <col min="11" max="11" width="3.77734375" style="2" customWidth="1"/>
    <col min="12" max="12" width="5" style="2" customWidth="1"/>
    <col min="13" max="13" width="7.6640625" style="2" customWidth="1"/>
    <col min="14" max="14" width="4" style="2" customWidth="1"/>
    <col min="15" max="15" width="5.33203125" style="2" customWidth="1"/>
    <col min="16" max="16" width="4.88671875" style="2" customWidth="1"/>
    <col min="17" max="17" width="1.109375" style="2" customWidth="1"/>
    <col min="18" max="18" width="10.109375" style="2" customWidth="1"/>
    <col min="19" max="16384" width="8.88671875" style="2"/>
  </cols>
  <sheetData>
    <row r="1" spans="1:20" ht="18.600000000000001" customHeight="1" x14ac:dyDescent="0.2">
      <c r="A1" s="2" t="s">
        <v>61</v>
      </c>
    </row>
    <row r="2" spans="1:20" ht="21" customHeight="1" x14ac:dyDescent="0.2">
      <c r="G2" s="50"/>
      <c r="H2" s="50"/>
      <c r="I2" s="50"/>
      <c r="J2" s="50"/>
      <c r="L2" s="51" t="s">
        <v>45</v>
      </c>
      <c r="M2" s="51"/>
      <c r="N2" s="51"/>
      <c r="O2" s="51"/>
      <c r="P2" s="51"/>
    </row>
    <row r="3" spans="1:20" ht="21" customHeight="1" x14ac:dyDescent="0.2">
      <c r="L3" s="1"/>
      <c r="M3" s="1"/>
      <c r="N3" s="1"/>
      <c r="O3" s="1"/>
      <c r="P3" s="1"/>
    </row>
    <row r="4" spans="1:20" ht="21" customHeight="1" x14ac:dyDescent="0.2">
      <c r="B4" s="52" t="s">
        <v>42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20" ht="21" customHeight="1" x14ac:dyDescent="0.2">
      <c r="B5" s="53" t="s">
        <v>43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20" ht="21" customHeight="1" x14ac:dyDescent="0.2"/>
    <row r="7" spans="1:20" ht="21" customHeight="1" x14ac:dyDescent="0.2">
      <c r="B7" s="2" t="s">
        <v>35</v>
      </c>
    </row>
    <row r="8" spans="1:20" ht="21" customHeight="1" x14ac:dyDescent="0.2"/>
    <row r="9" spans="1:20" ht="21" customHeight="1" x14ac:dyDescent="0.2">
      <c r="G9" s="2" t="s">
        <v>49</v>
      </c>
    </row>
    <row r="10" spans="1:20" ht="21" customHeight="1" x14ac:dyDescent="0.2">
      <c r="G10" s="2" t="s">
        <v>9</v>
      </c>
      <c r="K10" s="3"/>
    </row>
    <row r="11" spans="1:20" ht="21" customHeight="1" x14ac:dyDescent="0.2">
      <c r="G11" s="2" t="s">
        <v>10</v>
      </c>
      <c r="K11" s="3"/>
      <c r="P11" s="2" t="s">
        <v>11</v>
      </c>
    </row>
    <row r="12" spans="1:20" ht="21" customHeight="1" x14ac:dyDescent="0.2"/>
    <row r="13" spans="1:20" ht="36" customHeight="1" x14ac:dyDescent="0.2">
      <c r="B13" s="54" t="s">
        <v>0</v>
      </c>
      <c r="C13" s="55"/>
      <c r="D13" s="56"/>
      <c r="E13" s="4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6"/>
    </row>
    <row r="14" spans="1:20" ht="36" customHeight="1" x14ac:dyDescent="0.2">
      <c r="B14" s="63" t="s">
        <v>1</v>
      </c>
      <c r="C14" s="63"/>
      <c r="D14" s="63"/>
      <c r="E14" s="7"/>
      <c r="F14" s="64"/>
      <c r="G14" s="64"/>
      <c r="H14" s="64"/>
      <c r="I14" s="40" t="s">
        <v>6</v>
      </c>
      <c r="J14" s="64"/>
      <c r="K14" s="64"/>
      <c r="L14" s="64"/>
      <c r="M14" s="64"/>
      <c r="P14" s="35"/>
    </row>
    <row r="15" spans="1:20" ht="36" customHeight="1" x14ac:dyDescent="0.2">
      <c r="B15" s="63" t="s">
        <v>14</v>
      </c>
      <c r="C15" s="63"/>
      <c r="D15" s="63"/>
      <c r="E15" s="7"/>
      <c r="F15" s="65"/>
      <c r="G15" s="65"/>
      <c r="H15" s="65"/>
      <c r="I15" s="65"/>
      <c r="J15" s="65"/>
      <c r="K15" s="9"/>
      <c r="L15" s="9"/>
      <c r="M15" s="9"/>
      <c r="N15" s="9"/>
      <c r="O15" s="9"/>
      <c r="P15" s="36"/>
      <c r="R15" s="49" t="s">
        <v>57</v>
      </c>
      <c r="S15" s="49"/>
      <c r="T15" s="49"/>
    </row>
    <row r="16" spans="1:20" ht="18" customHeight="1" x14ac:dyDescent="0.2">
      <c r="B16" s="66" t="s">
        <v>5</v>
      </c>
      <c r="C16" s="66"/>
      <c r="D16" s="66"/>
      <c r="E16" s="66"/>
      <c r="F16" s="67" t="s">
        <v>30</v>
      </c>
      <c r="G16" s="68"/>
      <c r="H16" s="71" t="s">
        <v>31</v>
      </c>
      <c r="I16" s="72"/>
      <c r="J16" s="72"/>
      <c r="K16" s="73"/>
      <c r="L16" s="67" t="s">
        <v>39</v>
      </c>
      <c r="M16" s="68"/>
      <c r="N16" s="67" t="s">
        <v>41</v>
      </c>
      <c r="O16" s="74"/>
      <c r="P16" s="68"/>
      <c r="R16" s="42" t="s">
        <v>36</v>
      </c>
      <c r="S16" s="49" t="s">
        <v>38</v>
      </c>
      <c r="T16" s="49"/>
    </row>
    <row r="17" spans="2:20" ht="18" customHeight="1" x14ac:dyDescent="0.2">
      <c r="B17" s="66"/>
      <c r="C17" s="66"/>
      <c r="D17" s="66"/>
      <c r="E17" s="66"/>
      <c r="F17" s="69"/>
      <c r="G17" s="70"/>
      <c r="H17" s="71" t="s">
        <v>7</v>
      </c>
      <c r="I17" s="73"/>
      <c r="J17" s="76" t="s">
        <v>8</v>
      </c>
      <c r="K17" s="77"/>
      <c r="L17" s="69" t="s">
        <v>40</v>
      </c>
      <c r="M17" s="70"/>
      <c r="N17" s="69"/>
      <c r="O17" s="75"/>
      <c r="P17" s="70"/>
      <c r="R17" s="42" t="s">
        <v>37</v>
      </c>
      <c r="S17" s="42" t="s">
        <v>4</v>
      </c>
      <c r="T17" s="42" t="s">
        <v>3</v>
      </c>
    </row>
    <row r="18" spans="2:20" ht="18" customHeight="1" x14ac:dyDescent="0.2">
      <c r="B18" s="58" t="s">
        <v>32</v>
      </c>
      <c r="C18" s="59"/>
      <c r="D18" s="59"/>
      <c r="E18" s="60"/>
      <c r="F18" s="12"/>
      <c r="G18" s="13" t="s">
        <v>33</v>
      </c>
      <c r="H18" s="12"/>
      <c r="I18" s="13" t="s">
        <v>33</v>
      </c>
      <c r="J18" s="14"/>
      <c r="K18" s="15" t="s">
        <v>33</v>
      </c>
      <c r="L18" s="61" t="s">
        <v>46</v>
      </c>
      <c r="M18" s="62"/>
      <c r="N18" s="7"/>
      <c r="O18" s="8"/>
      <c r="P18" s="36"/>
      <c r="R18" s="43"/>
      <c r="S18" s="43"/>
      <c r="T18" s="43"/>
    </row>
    <row r="19" spans="2:20" ht="18" customHeight="1" x14ac:dyDescent="0.2">
      <c r="B19" s="78"/>
      <c r="C19" s="79"/>
      <c r="D19" s="79"/>
      <c r="E19" s="80"/>
      <c r="F19" s="12"/>
      <c r="G19" s="13"/>
      <c r="H19" s="12"/>
      <c r="I19" s="16"/>
      <c r="J19" s="14"/>
      <c r="K19" s="17"/>
      <c r="L19" s="81">
        <f>T19</f>
        <v>0</v>
      </c>
      <c r="M19" s="82"/>
      <c r="N19" s="7"/>
      <c r="O19" s="8"/>
      <c r="P19" s="36"/>
      <c r="R19" s="44"/>
      <c r="S19" s="44"/>
      <c r="T19" s="44"/>
    </row>
    <row r="20" spans="2:20" ht="18" customHeight="1" x14ac:dyDescent="0.2">
      <c r="B20" s="78"/>
      <c r="C20" s="79"/>
      <c r="D20" s="79"/>
      <c r="E20" s="80"/>
      <c r="F20" s="12"/>
      <c r="G20" s="13"/>
      <c r="H20" s="12"/>
      <c r="I20" s="16"/>
      <c r="J20" s="14"/>
      <c r="K20" s="17"/>
      <c r="L20" s="81">
        <f t="shared" ref="L20:L34" si="0">T20</f>
        <v>0</v>
      </c>
      <c r="M20" s="82"/>
      <c r="N20" s="7"/>
      <c r="O20" s="8"/>
      <c r="P20" s="36"/>
      <c r="R20" s="44"/>
      <c r="S20" s="44"/>
      <c r="T20" s="44"/>
    </row>
    <row r="21" spans="2:20" ht="18" customHeight="1" x14ac:dyDescent="0.2">
      <c r="B21" s="78"/>
      <c r="C21" s="79"/>
      <c r="D21" s="79"/>
      <c r="E21" s="80"/>
      <c r="F21" s="12"/>
      <c r="G21" s="13"/>
      <c r="H21" s="12"/>
      <c r="I21" s="16"/>
      <c r="J21" s="14"/>
      <c r="K21" s="17"/>
      <c r="L21" s="81">
        <f t="shared" si="0"/>
        <v>0</v>
      </c>
      <c r="M21" s="82"/>
      <c r="N21" s="7"/>
      <c r="O21" s="8"/>
      <c r="P21" s="36"/>
      <c r="R21" s="44"/>
      <c r="S21" s="44"/>
      <c r="T21" s="44"/>
    </row>
    <row r="22" spans="2:20" ht="18" customHeight="1" x14ac:dyDescent="0.2">
      <c r="B22" s="78"/>
      <c r="C22" s="79"/>
      <c r="D22" s="79"/>
      <c r="E22" s="80"/>
      <c r="F22" s="12"/>
      <c r="G22" s="13"/>
      <c r="H22" s="12"/>
      <c r="I22" s="16"/>
      <c r="J22" s="14"/>
      <c r="K22" s="17"/>
      <c r="L22" s="81">
        <f t="shared" si="0"/>
        <v>0</v>
      </c>
      <c r="M22" s="82"/>
      <c r="N22" s="7"/>
      <c r="O22" s="8"/>
      <c r="P22" s="36"/>
      <c r="R22" s="44"/>
      <c r="S22" s="44"/>
      <c r="T22" s="44"/>
    </row>
    <row r="23" spans="2:20" ht="18" customHeight="1" x14ac:dyDescent="0.2">
      <c r="B23" s="78"/>
      <c r="C23" s="79"/>
      <c r="D23" s="79"/>
      <c r="E23" s="80"/>
      <c r="F23" s="12"/>
      <c r="G23" s="13"/>
      <c r="H23" s="12"/>
      <c r="I23" s="16"/>
      <c r="J23" s="14"/>
      <c r="K23" s="17"/>
      <c r="L23" s="81">
        <f t="shared" si="0"/>
        <v>0</v>
      </c>
      <c r="M23" s="82"/>
      <c r="N23" s="7"/>
      <c r="O23" s="8"/>
      <c r="P23" s="36"/>
      <c r="R23" s="44"/>
      <c r="S23" s="44"/>
      <c r="T23" s="44"/>
    </row>
    <row r="24" spans="2:20" ht="18" customHeight="1" x14ac:dyDescent="0.2">
      <c r="B24" s="78"/>
      <c r="C24" s="79"/>
      <c r="D24" s="79"/>
      <c r="E24" s="80"/>
      <c r="F24" s="12"/>
      <c r="G24" s="13"/>
      <c r="H24" s="12"/>
      <c r="I24" s="16"/>
      <c r="J24" s="14"/>
      <c r="K24" s="17"/>
      <c r="L24" s="81">
        <f t="shared" si="0"/>
        <v>0</v>
      </c>
      <c r="M24" s="82"/>
      <c r="N24" s="7"/>
      <c r="O24" s="8"/>
      <c r="P24" s="36"/>
      <c r="R24" s="44"/>
      <c r="S24" s="44"/>
      <c r="T24" s="44"/>
    </row>
    <row r="25" spans="2:20" ht="18" customHeight="1" x14ac:dyDescent="0.2">
      <c r="B25" s="78"/>
      <c r="C25" s="79"/>
      <c r="D25" s="79"/>
      <c r="E25" s="80"/>
      <c r="F25" s="12"/>
      <c r="G25" s="13"/>
      <c r="H25" s="12"/>
      <c r="I25" s="16"/>
      <c r="J25" s="14"/>
      <c r="K25" s="17"/>
      <c r="L25" s="81">
        <f t="shared" si="0"/>
        <v>0</v>
      </c>
      <c r="M25" s="82"/>
      <c r="N25" s="7"/>
      <c r="O25" s="8"/>
      <c r="P25" s="36"/>
      <c r="R25" s="44"/>
      <c r="S25" s="44"/>
      <c r="T25" s="44"/>
    </row>
    <row r="26" spans="2:20" ht="18" customHeight="1" x14ac:dyDescent="0.2">
      <c r="B26" s="78"/>
      <c r="C26" s="79"/>
      <c r="D26" s="79"/>
      <c r="E26" s="80"/>
      <c r="F26" s="12"/>
      <c r="G26" s="13"/>
      <c r="H26" s="12"/>
      <c r="I26" s="16"/>
      <c r="J26" s="14"/>
      <c r="K26" s="17"/>
      <c r="L26" s="81">
        <f t="shared" ref="L26" si="1">T26</f>
        <v>0</v>
      </c>
      <c r="M26" s="82"/>
      <c r="N26" s="7"/>
      <c r="O26" s="8"/>
      <c r="P26" s="36"/>
      <c r="R26" s="44"/>
      <c r="S26" s="44"/>
      <c r="T26" s="44"/>
    </row>
    <row r="27" spans="2:20" ht="18" customHeight="1" x14ac:dyDescent="0.2">
      <c r="B27" s="78"/>
      <c r="C27" s="79"/>
      <c r="D27" s="79"/>
      <c r="E27" s="80"/>
      <c r="F27" s="12"/>
      <c r="G27" s="13"/>
      <c r="H27" s="12"/>
      <c r="I27" s="16"/>
      <c r="J27" s="14"/>
      <c r="K27" s="17"/>
      <c r="L27" s="81">
        <f t="shared" ref="L27" si="2">T27</f>
        <v>0</v>
      </c>
      <c r="M27" s="82"/>
      <c r="N27" s="7"/>
      <c r="O27" s="8"/>
      <c r="P27" s="36"/>
      <c r="R27" s="44"/>
      <c r="S27" s="44"/>
      <c r="T27" s="44"/>
    </row>
    <row r="28" spans="2:20" ht="18" customHeight="1" x14ac:dyDescent="0.2">
      <c r="B28" s="78"/>
      <c r="C28" s="79"/>
      <c r="D28" s="79"/>
      <c r="E28" s="80"/>
      <c r="F28" s="12"/>
      <c r="G28" s="13"/>
      <c r="H28" s="12"/>
      <c r="I28" s="16"/>
      <c r="J28" s="14"/>
      <c r="K28" s="17"/>
      <c r="L28" s="81">
        <f t="shared" ref="L28" si="3">T28</f>
        <v>0</v>
      </c>
      <c r="M28" s="82"/>
      <c r="N28" s="7"/>
      <c r="O28" s="8"/>
      <c r="P28" s="36"/>
      <c r="R28" s="44"/>
      <c r="S28" s="44"/>
      <c r="T28" s="44"/>
    </row>
    <row r="29" spans="2:20" ht="18" customHeight="1" x14ac:dyDescent="0.2">
      <c r="B29" s="78"/>
      <c r="C29" s="79"/>
      <c r="D29" s="79"/>
      <c r="E29" s="80"/>
      <c r="F29" s="12"/>
      <c r="G29" s="13"/>
      <c r="H29" s="12"/>
      <c r="I29" s="16"/>
      <c r="J29" s="14"/>
      <c r="K29" s="17"/>
      <c r="L29" s="81">
        <f t="shared" si="0"/>
        <v>0</v>
      </c>
      <c r="M29" s="82"/>
      <c r="N29" s="7"/>
      <c r="O29" s="8"/>
      <c r="P29" s="36"/>
      <c r="R29" s="44"/>
      <c r="S29" s="44"/>
      <c r="T29" s="44"/>
    </row>
    <row r="30" spans="2:20" ht="18" customHeight="1" x14ac:dyDescent="0.2">
      <c r="B30" s="78"/>
      <c r="C30" s="79"/>
      <c r="D30" s="79"/>
      <c r="E30" s="80"/>
      <c r="F30" s="12"/>
      <c r="G30" s="13"/>
      <c r="H30" s="12"/>
      <c r="I30" s="16"/>
      <c r="J30" s="14"/>
      <c r="K30" s="17"/>
      <c r="L30" s="81">
        <f t="shared" si="0"/>
        <v>0</v>
      </c>
      <c r="M30" s="82"/>
      <c r="N30" s="7"/>
      <c r="O30" s="8"/>
      <c r="P30" s="36"/>
      <c r="R30" s="44"/>
      <c r="S30" s="44"/>
      <c r="T30" s="44"/>
    </row>
    <row r="31" spans="2:20" ht="18" customHeight="1" x14ac:dyDescent="0.2">
      <c r="B31" s="83" t="s">
        <v>12</v>
      </c>
      <c r="C31" s="84"/>
      <c r="D31" s="84"/>
      <c r="E31" s="85"/>
      <c r="F31" s="12"/>
      <c r="G31" s="16"/>
      <c r="H31" s="12"/>
      <c r="I31" s="16"/>
      <c r="J31" s="14"/>
      <c r="K31" s="17"/>
      <c r="L31" s="81">
        <f t="shared" si="0"/>
        <v>0</v>
      </c>
      <c r="M31" s="82"/>
      <c r="N31" s="7"/>
      <c r="O31" s="8"/>
      <c r="P31" s="36"/>
      <c r="R31" s="45">
        <f>SUM(R19:R30)</f>
        <v>0</v>
      </c>
      <c r="S31" s="46">
        <f>SUM(S19:S30)</f>
        <v>0</v>
      </c>
      <c r="T31" s="46">
        <f>SUM(T19:T30)</f>
        <v>0</v>
      </c>
    </row>
    <row r="32" spans="2:20" ht="18" customHeight="1" x14ac:dyDescent="0.2">
      <c r="B32" s="86" t="s">
        <v>28</v>
      </c>
      <c r="C32" s="87"/>
      <c r="D32" s="87"/>
      <c r="E32" s="88"/>
      <c r="F32" s="12"/>
      <c r="G32" s="16"/>
      <c r="H32" s="12"/>
      <c r="I32" s="16"/>
      <c r="J32" s="14"/>
      <c r="K32" s="17"/>
      <c r="L32" s="81">
        <f t="shared" si="0"/>
        <v>0</v>
      </c>
      <c r="M32" s="82"/>
      <c r="N32" s="7"/>
      <c r="O32" s="8"/>
      <c r="P32" s="36"/>
      <c r="R32" s="44"/>
      <c r="S32" s="44"/>
      <c r="T32" s="44"/>
    </row>
    <row r="33" spans="2:20" ht="18" customHeight="1" x14ac:dyDescent="0.2">
      <c r="B33" s="86" t="s">
        <v>27</v>
      </c>
      <c r="C33" s="87"/>
      <c r="D33" s="87"/>
      <c r="E33" s="88"/>
      <c r="F33" s="12"/>
      <c r="G33" s="16"/>
      <c r="H33" s="12"/>
      <c r="I33" s="16"/>
      <c r="J33" s="14"/>
      <c r="K33" s="17"/>
      <c r="L33" s="81">
        <f t="shared" si="0"/>
        <v>0</v>
      </c>
      <c r="M33" s="82"/>
      <c r="N33" s="7"/>
      <c r="O33" s="8"/>
      <c r="P33" s="36"/>
      <c r="R33" s="44"/>
      <c r="S33" s="44"/>
      <c r="T33" s="44"/>
    </row>
    <row r="34" spans="2:20" ht="18" customHeight="1" x14ac:dyDescent="0.2">
      <c r="B34" s="86" t="s">
        <v>29</v>
      </c>
      <c r="C34" s="87"/>
      <c r="D34" s="87"/>
      <c r="E34" s="88"/>
      <c r="F34" s="12"/>
      <c r="G34" s="16"/>
      <c r="H34" s="12"/>
      <c r="I34" s="16"/>
      <c r="J34" s="14"/>
      <c r="K34" s="17"/>
      <c r="L34" s="81">
        <f t="shared" si="0"/>
        <v>0</v>
      </c>
      <c r="M34" s="82"/>
      <c r="N34" s="7"/>
      <c r="O34" s="8"/>
      <c r="P34" s="36"/>
      <c r="R34" s="44"/>
      <c r="S34" s="44"/>
      <c r="T34" s="44"/>
    </row>
    <row r="35" spans="2:20" ht="18" customHeight="1" x14ac:dyDescent="0.2">
      <c r="B35" s="83" t="s">
        <v>12</v>
      </c>
      <c r="C35" s="84"/>
      <c r="D35" s="84"/>
      <c r="E35" s="85"/>
      <c r="F35" s="12"/>
      <c r="G35" s="16"/>
      <c r="H35" s="12"/>
      <c r="I35" s="16"/>
      <c r="J35" s="14"/>
      <c r="K35" s="17"/>
      <c r="L35" s="81">
        <f>T35</f>
        <v>0</v>
      </c>
      <c r="M35" s="82"/>
      <c r="N35" s="7"/>
      <c r="O35" s="8"/>
      <c r="P35" s="36"/>
      <c r="R35" s="46">
        <f>SUM(R32:R34)</f>
        <v>0</v>
      </c>
      <c r="S35" s="45">
        <f>SUM(S32:S34)</f>
        <v>0</v>
      </c>
      <c r="T35" s="45">
        <f>SUM(T32:T34)</f>
        <v>0</v>
      </c>
    </row>
    <row r="36" spans="2:20" ht="18" customHeight="1" x14ac:dyDescent="0.2">
      <c r="B36" s="83" t="s">
        <v>26</v>
      </c>
      <c r="C36" s="84"/>
      <c r="D36" s="84"/>
      <c r="E36" s="85"/>
      <c r="F36" s="12"/>
      <c r="G36" s="16"/>
      <c r="H36" s="12">
        <f>SUM(H35,H31)</f>
        <v>0</v>
      </c>
      <c r="I36" s="16"/>
      <c r="J36" s="14">
        <f>SUM(J35,J31)</f>
        <v>0</v>
      </c>
      <c r="K36" s="17"/>
      <c r="L36" s="81">
        <f t="shared" ref="L36" si="4">T36</f>
        <v>0</v>
      </c>
      <c r="M36" s="82"/>
      <c r="N36" s="7"/>
      <c r="O36" s="8"/>
      <c r="P36" s="36"/>
      <c r="R36" s="46">
        <f>SUM(R35,R31)</f>
        <v>0</v>
      </c>
      <c r="S36" s="45">
        <f>SUM(S35,S31)</f>
        <v>0</v>
      </c>
      <c r="T36" s="45">
        <f>SUM(T31,T35)</f>
        <v>0</v>
      </c>
    </row>
    <row r="37" spans="2:20" ht="18" customHeight="1" x14ac:dyDescent="0.2">
      <c r="B37" s="83" t="s">
        <v>13</v>
      </c>
      <c r="C37" s="84"/>
      <c r="D37" s="84"/>
      <c r="E37" s="84"/>
      <c r="F37" s="84"/>
      <c r="G37" s="84"/>
      <c r="H37" s="84"/>
      <c r="I37" s="84"/>
      <c r="J37" s="84"/>
      <c r="K37" s="85"/>
      <c r="L37" s="89">
        <f>ROUNDDOWN(L36*0.1,0)</f>
        <v>0</v>
      </c>
      <c r="M37" s="90"/>
      <c r="N37" s="7"/>
      <c r="O37" s="8"/>
      <c r="P37" s="36"/>
      <c r="R37" s="18"/>
    </row>
    <row r="38" spans="2:20" ht="18" customHeight="1" x14ac:dyDescent="0.2">
      <c r="B38" s="83" t="s">
        <v>34</v>
      </c>
      <c r="C38" s="84"/>
      <c r="D38" s="84"/>
      <c r="E38" s="84"/>
      <c r="F38" s="84"/>
      <c r="G38" s="84"/>
      <c r="H38" s="84"/>
      <c r="I38" s="84"/>
      <c r="J38" s="84"/>
      <c r="K38" s="85"/>
      <c r="L38" s="81">
        <f>SUM(L36:M37)</f>
        <v>0</v>
      </c>
      <c r="M38" s="82"/>
      <c r="N38" s="7"/>
      <c r="O38" s="8"/>
      <c r="P38" s="36"/>
      <c r="R38" s="18"/>
    </row>
    <row r="39" spans="2:20" ht="18" customHeight="1" x14ac:dyDescent="0.2">
      <c r="B39" s="20" t="s">
        <v>2</v>
      </c>
      <c r="C39" s="21"/>
      <c r="D39" s="21"/>
      <c r="E39" s="21"/>
      <c r="F39" s="22"/>
      <c r="G39" s="22"/>
      <c r="H39" s="39"/>
      <c r="I39" s="23"/>
      <c r="K39" s="3"/>
      <c r="L39" s="38"/>
      <c r="N39" s="38"/>
      <c r="O39" s="38"/>
      <c r="P39" s="24"/>
    </row>
    <row r="40" spans="2:20" ht="18" customHeight="1" x14ac:dyDescent="0.2">
      <c r="B40" s="91"/>
      <c r="C40" s="92"/>
      <c r="D40" s="92"/>
      <c r="E40" s="92"/>
      <c r="F40" s="92"/>
      <c r="G40" s="92"/>
      <c r="H40" s="32"/>
      <c r="I40" s="25"/>
      <c r="J40" s="31"/>
      <c r="K40" s="26"/>
      <c r="L40" s="25"/>
      <c r="M40" s="31"/>
      <c r="N40" s="25"/>
      <c r="O40" s="25"/>
      <c r="P40" s="27"/>
    </row>
    <row r="41" spans="2:20" ht="18.600000000000001" customHeight="1" x14ac:dyDescent="0.2">
      <c r="B41" s="28"/>
      <c r="H41" s="37"/>
      <c r="I41" s="37"/>
      <c r="J41" s="37"/>
      <c r="K41" s="37"/>
      <c r="L41" s="37"/>
      <c r="M41" s="37"/>
    </row>
    <row r="45" spans="2:20" ht="15" customHeight="1" x14ac:dyDescent="0.2">
      <c r="I45" s="33"/>
      <c r="J45" s="30"/>
      <c r="K45" s="34"/>
      <c r="P45" s="30"/>
    </row>
  </sheetData>
  <mergeCells count="64">
    <mergeCell ref="B37:K37"/>
    <mergeCell ref="L37:M37"/>
    <mergeCell ref="B38:K38"/>
    <mergeCell ref="L38:M38"/>
    <mergeCell ref="B40:G40"/>
    <mergeCell ref="B28:E28"/>
    <mergeCell ref="L28:M28"/>
    <mergeCell ref="B29:E29"/>
    <mergeCell ref="L29:M29"/>
    <mergeCell ref="B30:E30"/>
    <mergeCell ref="L30:M30"/>
    <mergeCell ref="B36:E36"/>
    <mergeCell ref="L36:M36"/>
    <mergeCell ref="B31:E31"/>
    <mergeCell ref="L31:M31"/>
    <mergeCell ref="B32:E32"/>
    <mergeCell ref="L32:M32"/>
    <mergeCell ref="B33:E33"/>
    <mergeCell ref="L33:M33"/>
    <mergeCell ref="B34:E34"/>
    <mergeCell ref="L34:M34"/>
    <mergeCell ref="B35:E35"/>
    <mergeCell ref="L35:M35"/>
    <mergeCell ref="B25:E25"/>
    <mergeCell ref="L25:M25"/>
    <mergeCell ref="B26:E26"/>
    <mergeCell ref="B27:E27"/>
    <mergeCell ref="B22:E22"/>
    <mergeCell ref="L22:M22"/>
    <mergeCell ref="B23:E23"/>
    <mergeCell ref="L23:M23"/>
    <mergeCell ref="B24:E24"/>
    <mergeCell ref="L24:M24"/>
    <mergeCell ref="L26:M26"/>
    <mergeCell ref="L27:M27"/>
    <mergeCell ref="B19:E19"/>
    <mergeCell ref="L19:M19"/>
    <mergeCell ref="B20:E20"/>
    <mergeCell ref="L20:M20"/>
    <mergeCell ref="B21:E21"/>
    <mergeCell ref="L21:M21"/>
    <mergeCell ref="N16:P17"/>
    <mergeCell ref="S16:T16"/>
    <mergeCell ref="H17:I17"/>
    <mergeCell ref="J17:K17"/>
    <mergeCell ref="L17:M17"/>
    <mergeCell ref="B18:E18"/>
    <mergeCell ref="L18:M18"/>
    <mergeCell ref="B14:D14"/>
    <mergeCell ref="F14:H14"/>
    <mergeCell ref="J14:M14"/>
    <mergeCell ref="B15:D15"/>
    <mergeCell ref="F15:J15"/>
    <mergeCell ref="B16:E17"/>
    <mergeCell ref="F16:G17"/>
    <mergeCell ref="H16:K16"/>
    <mergeCell ref="L16:M16"/>
    <mergeCell ref="R15:T15"/>
    <mergeCell ref="G2:J2"/>
    <mergeCell ref="L2:P2"/>
    <mergeCell ref="B4:P4"/>
    <mergeCell ref="B5:P5"/>
    <mergeCell ref="B13:D13"/>
    <mergeCell ref="F13:O13"/>
  </mergeCells>
  <phoneticPr fontId="2"/>
  <pageMargins left="0.59055118110236227" right="0.59055118110236227" top="0.78740157480314965" bottom="0.39370078740157483" header="0.51181102362204722" footer="0.51181102362204722"/>
  <pageSetup paperSize="9" scale="97" orientation="portrait" blackAndWhite="1" errors="blank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5"/>
  <sheetViews>
    <sheetView tabSelected="1" view="pageBreakPreview" zoomScaleNormal="100" zoomScaleSheetLayoutView="100" workbookViewId="0">
      <selection activeCell="T35" sqref="T35"/>
    </sheetView>
  </sheetViews>
  <sheetFormatPr defaultRowHeight="18.600000000000001" customHeight="1" x14ac:dyDescent="0.2"/>
  <cols>
    <col min="1" max="1" width="3.44140625" style="2" customWidth="1"/>
    <col min="2" max="2" width="6" style="2" customWidth="1"/>
    <col min="3" max="3" width="5.21875" style="2" customWidth="1"/>
    <col min="4" max="4" width="4.88671875" style="2" customWidth="1"/>
    <col min="5" max="5" width="4" style="2" customWidth="1"/>
    <col min="6" max="6" width="9.77734375" style="2" customWidth="1"/>
    <col min="7" max="7" width="3.77734375" style="2" customWidth="1"/>
    <col min="8" max="8" width="9.77734375" style="2" customWidth="1"/>
    <col min="9" max="9" width="3.77734375" style="2" customWidth="1"/>
    <col min="10" max="10" width="9.77734375" style="2" customWidth="1"/>
    <col min="11" max="11" width="3.77734375" style="2" customWidth="1"/>
    <col min="12" max="12" width="5" style="2" customWidth="1"/>
    <col min="13" max="13" width="7.6640625" style="2" customWidth="1"/>
    <col min="14" max="14" width="4" style="2" customWidth="1"/>
    <col min="15" max="15" width="5.33203125" style="2" customWidth="1"/>
    <col min="16" max="16" width="4.88671875" style="2" customWidth="1"/>
    <col min="17" max="17" width="1.109375" style="2" customWidth="1"/>
    <col min="18" max="18" width="10.109375" style="2" customWidth="1"/>
    <col min="19" max="16384" width="8.88671875" style="2"/>
  </cols>
  <sheetData>
    <row r="1" spans="1:20" ht="18.600000000000001" customHeight="1" x14ac:dyDescent="0.2">
      <c r="A1" s="2" t="s">
        <v>61</v>
      </c>
    </row>
    <row r="2" spans="1:20" ht="21" customHeight="1" x14ac:dyDescent="0.2">
      <c r="G2" s="50" t="s">
        <v>44</v>
      </c>
      <c r="H2" s="50"/>
      <c r="I2" s="50"/>
      <c r="J2" s="50"/>
      <c r="L2" s="51">
        <v>45536</v>
      </c>
      <c r="M2" s="51"/>
      <c r="N2" s="51"/>
      <c r="O2" s="51"/>
      <c r="P2" s="51"/>
    </row>
    <row r="3" spans="1:20" ht="21" customHeight="1" x14ac:dyDescent="0.2">
      <c r="L3" s="1"/>
      <c r="M3" s="1"/>
      <c r="N3" s="1"/>
      <c r="O3" s="1"/>
      <c r="P3" s="1"/>
    </row>
    <row r="4" spans="1:20" ht="21" customHeight="1" x14ac:dyDescent="0.2">
      <c r="B4" s="52" t="s">
        <v>42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20" ht="21" customHeight="1" x14ac:dyDescent="0.2">
      <c r="B5" s="53" t="s">
        <v>43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20" ht="21" customHeight="1" x14ac:dyDescent="0.2"/>
    <row r="7" spans="1:20" ht="21" customHeight="1" x14ac:dyDescent="0.2">
      <c r="B7" s="2" t="s">
        <v>35</v>
      </c>
    </row>
    <row r="8" spans="1:20" ht="21" customHeight="1" x14ac:dyDescent="0.2"/>
    <row r="9" spans="1:20" ht="21" customHeight="1" x14ac:dyDescent="0.2">
      <c r="G9" s="2" t="s">
        <v>49</v>
      </c>
      <c r="J9" s="2" t="s">
        <v>50</v>
      </c>
      <c r="N9" s="93" t="s">
        <v>53</v>
      </c>
      <c r="O9" s="93"/>
    </row>
    <row r="10" spans="1:20" ht="21" customHeight="1" x14ac:dyDescent="0.2">
      <c r="G10" s="2" t="s">
        <v>9</v>
      </c>
      <c r="J10" s="2" t="s">
        <v>51</v>
      </c>
      <c r="K10" s="3"/>
      <c r="N10" s="93" t="s">
        <v>54</v>
      </c>
      <c r="O10" s="93"/>
    </row>
    <row r="11" spans="1:20" ht="21" customHeight="1" x14ac:dyDescent="0.2">
      <c r="G11" s="2" t="s">
        <v>10</v>
      </c>
      <c r="J11" s="2" t="s">
        <v>52</v>
      </c>
      <c r="K11" s="3"/>
      <c r="N11" s="93" t="s">
        <v>55</v>
      </c>
      <c r="O11" s="93"/>
      <c r="P11" s="2" t="s">
        <v>11</v>
      </c>
    </row>
    <row r="12" spans="1:20" ht="21" customHeight="1" x14ac:dyDescent="0.2"/>
    <row r="13" spans="1:20" ht="36" customHeight="1" x14ac:dyDescent="0.2">
      <c r="B13" s="54" t="s">
        <v>0</v>
      </c>
      <c r="C13" s="55"/>
      <c r="D13" s="56"/>
      <c r="E13" s="4"/>
      <c r="F13" s="57" t="s">
        <v>56</v>
      </c>
      <c r="G13" s="57"/>
      <c r="H13" s="57"/>
      <c r="I13" s="57"/>
      <c r="J13" s="57"/>
      <c r="K13" s="57"/>
      <c r="L13" s="57"/>
      <c r="M13" s="57"/>
      <c r="N13" s="57"/>
      <c r="O13" s="57"/>
      <c r="P13" s="6"/>
    </row>
    <row r="14" spans="1:20" ht="36" customHeight="1" x14ac:dyDescent="0.2">
      <c r="B14" s="63" t="s">
        <v>1</v>
      </c>
      <c r="C14" s="63"/>
      <c r="D14" s="63"/>
      <c r="E14" s="7"/>
      <c r="F14" s="64">
        <v>45422</v>
      </c>
      <c r="G14" s="64"/>
      <c r="H14" s="64"/>
      <c r="I14" s="40" t="s">
        <v>6</v>
      </c>
      <c r="J14" s="64">
        <v>45641</v>
      </c>
      <c r="K14" s="64"/>
      <c r="L14" s="64"/>
      <c r="M14" s="64"/>
      <c r="P14" s="35"/>
    </row>
    <row r="15" spans="1:20" ht="36" customHeight="1" x14ac:dyDescent="0.2">
      <c r="B15" s="63" t="s">
        <v>14</v>
      </c>
      <c r="C15" s="63"/>
      <c r="D15" s="63"/>
      <c r="E15" s="7"/>
      <c r="F15" s="65">
        <f>R36*1100</f>
        <v>264990000</v>
      </c>
      <c r="G15" s="65"/>
      <c r="H15" s="65"/>
      <c r="I15" s="65"/>
      <c r="J15" s="65"/>
      <c r="K15" s="9"/>
      <c r="L15" s="9"/>
      <c r="M15" s="9"/>
      <c r="N15" s="9"/>
      <c r="O15" s="9"/>
      <c r="P15" s="10"/>
    </row>
    <row r="16" spans="1:20" ht="18" customHeight="1" x14ac:dyDescent="0.2">
      <c r="B16" s="66" t="s">
        <v>5</v>
      </c>
      <c r="C16" s="66"/>
      <c r="D16" s="66"/>
      <c r="E16" s="66"/>
      <c r="F16" s="67" t="s">
        <v>30</v>
      </c>
      <c r="G16" s="68"/>
      <c r="H16" s="71" t="s">
        <v>31</v>
      </c>
      <c r="I16" s="72"/>
      <c r="J16" s="72"/>
      <c r="K16" s="73"/>
      <c r="L16" s="67" t="s">
        <v>39</v>
      </c>
      <c r="M16" s="68"/>
      <c r="N16" s="67" t="s">
        <v>41</v>
      </c>
      <c r="O16" s="74"/>
      <c r="P16" s="68"/>
      <c r="R16" s="11" t="s">
        <v>36</v>
      </c>
      <c r="S16" s="50" t="s">
        <v>38</v>
      </c>
      <c r="T16" s="50"/>
    </row>
    <row r="17" spans="2:20" ht="18" customHeight="1" x14ac:dyDescent="0.2">
      <c r="B17" s="66"/>
      <c r="C17" s="66"/>
      <c r="D17" s="66"/>
      <c r="E17" s="66"/>
      <c r="F17" s="69"/>
      <c r="G17" s="70"/>
      <c r="H17" s="71" t="s">
        <v>7</v>
      </c>
      <c r="I17" s="73"/>
      <c r="J17" s="76" t="s">
        <v>8</v>
      </c>
      <c r="K17" s="77"/>
      <c r="L17" s="69" t="s">
        <v>40</v>
      </c>
      <c r="M17" s="70"/>
      <c r="N17" s="69"/>
      <c r="O17" s="75"/>
      <c r="P17" s="70"/>
      <c r="R17" s="11" t="s">
        <v>37</v>
      </c>
      <c r="S17" s="11" t="s">
        <v>4</v>
      </c>
      <c r="T17" s="11" t="s">
        <v>3</v>
      </c>
    </row>
    <row r="18" spans="2:20" ht="18" customHeight="1" x14ac:dyDescent="0.2">
      <c r="B18" s="58" t="s">
        <v>32</v>
      </c>
      <c r="C18" s="59"/>
      <c r="D18" s="59"/>
      <c r="E18" s="60"/>
      <c r="F18" s="12"/>
      <c r="G18" s="13" t="s">
        <v>33</v>
      </c>
      <c r="H18" s="12"/>
      <c r="I18" s="13" t="s">
        <v>33</v>
      </c>
      <c r="J18" s="14"/>
      <c r="K18" s="15" t="s">
        <v>33</v>
      </c>
      <c r="L18" s="61" t="s">
        <v>46</v>
      </c>
      <c r="M18" s="62"/>
      <c r="N18" s="7"/>
      <c r="O18" s="8"/>
      <c r="P18" s="10"/>
    </row>
    <row r="19" spans="2:20" ht="18" customHeight="1" x14ac:dyDescent="0.2">
      <c r="B19" s="78" t="s">
        <v>15</v>
      </c>
      <c r="C19" s="79"/>
      <c r="D19" s="79"/>
      <c r="E19" s="80"/>
      <c r="F19" s="12">
        <f>ROUND(R19/R$36*100,1)</f>
        <v>3</v>
      </c>
      <c r="G19" s="13"/>
      <c r="H19" s="12">
        <f>ROUND($F19*S19/$R19,1)</f>
        <v>2.1</v>
      </c>
      <c r="I19" s="16"/>
      <c r="J19" s="14">
        <f>ROUND($F19*T19/$R19,1)</f>
        <v>2.1</v>
      </c>
      <c r="K19" s="17"/>
      <c r="L19" s="81">
        <f>T19</f>
        <v>5000</v>
      </c>
      <c r="M19" s="82"/>
      <c r="N19" s="7"/>
      <c r="O19" s="8"/>
      <c r="P19" s="10"/>
      <c r="R19" s="18">
        <v>7252</v>
      </c>
      <c r="S19" s="41">
        <v>5000</v>
      </c>
      <c r="T19" s="41">
        <v>5000</v>
      </c>
    </row>
    <row r="20" spans="2:20" ht="18" customHeight="1" x14ac:dyDescent="0.2">
      <c r="B20" s="78" t="s">
        <v>17</v>
      </c>
      <c r="C20" s="79"/>
      <c r="D20" s="79"/>
      <c r="E20" s="80"/>
      <c r="F20" s="12">
        <f t="shared" ref="F20:F30" si="0">ROUND(R20/R$36*100,1)</f>
        <v>3.9</v>
      </c>
      <c r="G20" s="13"/>
      <c r="H20" s="12">
        <f t="shared" ref="H20:H33" si="1">ROUND(F20*S20/R20,1)</f>
        <v>3.7</v>
      </c>
      <c r="I20" s="16"/>
      <c r="J20" s="14">
        <f>ROUND($F20*T20/$R20,1)</f>
        <v>3.8</v>
      </c>
      <c r="K20" s="17"/>
      <c r="L20" s="81">
        <f t="shared" ref="L20:L34" si="2">T20</f>
        <v>9250</v>
      </c>
      <c r="M20" s="82"/>
      <c r="N20" s="7"/>
      <c r="O20" s="8"/>
      <c r="P20" s="10"/>
      <c r="R20" s="18">
        <v>9410</v>
      </c>
      <c r="S20" s="41">
        <v>9000</v>
      </c>
      <c r="T20" s="41">
        <v>9250</v>
      </c>
    </row>
    <row r="21" spans="2:20" ht="18" customHeight="1" x14ac:dyDescent="0.2">
      <c r="B21" s="78" t="s">
        <v>16</v>
      </c>
      <c r="C21" s="79"/>
      <c r="D21" s="79"/>
      <c r="E21" s="80"/>
      <c r="F21" s="12">
        <f t="shared" si="0"/>
        <v>20.8</v>
      </c>
      <c r="G21" s="13"/>
      <c r="H21" s="12">
        <f t="shared" si="1"/>
        <v>20.8</v>
      </c>
      <c r="I21" s="16"/>
      <c r="J21" s="14">
        <f t="shared" ref="J21:J34" si="3">ROUND($F21*T21/$R21,1)</f>
        <v>20.8</v>
      </c>
      <c r="K21" s="17"/>
      <c r="L21" s="81">
        <f t="shared" si="2"/>
        <v>50100</v>
      </c>
      <c r="M21" s="82"/>
      <c r="N21" s="7"/>
      <c r="O21" s="8"/>
      <c r="P21" s="10"/>
      <c r="R21" s="18">
        <v>50119</v>
      </c>
      <c r="S21" s="41">
        <v>50000</v>
      </c>
      <c r="T21" s="41">
        <v>50100</v>
      </c>
    </row>
    <row r="22" spans="2:20" ht="18" customHeight="1" x14ac:dyDescent="0.2">
      <c r="B22" s="78" t="s">
        <v>47</v>
      </c>
      <c r="C22" s="79"/>
      <c r="D22" s="79"/>
      <c r="E22" s="80"/>
      <c r="F22" s="12">
        <f t="shared" si="0"/>
        <v>11.9</v>
      </c>
      <c r="G22" s="13"/>
      <c r="H22" s="12">
        <f t="shared" si="1"/>
        <v>10</v>
      </c>
      <c r="I22" s="16"/>
      <c r="J22" s="14">
        <f t="shared" si="3"/>
        <v>10.4</v>
      </c>
      <c r="K22" s="17"/>
      <c r="L22" s="81">
        <f t="shared" si="2"/>
        <v>25000</v>
      </c>
      <c r="M22" s="82"/>
      <c r="N22" s="7"/>
      <c r="O22" s="8"/>
      <c r="P22" s="10"/>
      <c r="R22" s="18">
        <v>28629</v>
      </c>
      <c r="S22" s="41">
        <v>24000</v>
      </c>
      <c r="T22" s="41">
        <v>25000</v>
      </c>
    </row>
    <row r="23" spans="2:20" ht="18" customHeight="1" x14ac:dyDescent="0.2">
      <c r="B23" s="78" t="s">
        <v>18</v>
      </c>
      <c r="C23" s="79"/>
      <c r="D23" s="79"/>
      <c r="E23" s="80"/>
      <c r="F23" s="12">
        <f t="shared" si="0"/>
        <v>7.1</v>
      </c>
      <c r="G23" s="13"/>
      <c r="H23" s="12">
        <f t="shared" si="1"/>
        <v>6</v>
      </c>
      <c r="I23" s="16"/>
      <c r="J23" s="14">
        <f t="shared" si="3"/>
        <v>5.8</v>
      </c>
      <c r="K23" s="17"/>
      <c r="L23" s="81">
        <f t="shared" si="2"/>
        <v>14000</v>
      </c>
      <c r="M23" s="82"/>
      <c r="N23" s="7"/>
      <c r="O23" s="8"/>
      <c r="P23" s="10"/>
      <c r="R23" s="18">
        <v>17198</v>
      </c>
      <c r="S23" s="41">
        <v>14500</v>
      </c>
      <c r="T23" s="41">
        <v>14000</v>
      </c>
    </row>
    <row r="24" spans="2:20" ht="18" customHeight="1" x14ac:dyDescent="0.2">
      <c r="B24" s="78" t="s">
        <v>19</v>
      </c>
      <c r="C24" s="79"/>
      <c r="D24" s="79"/>
      <c r="E24" s="80"/>
      <c r="F24" s="12">
        <f t="shared" si="0"/>
        <v>9.3000000000000007</v>
      </c>
      <c r="G24" s="13"/>
      <c r="H24" s="12">
        <f t="shared" si="1"/>
        <v>8</v>
      </c>
      <c r="I24" s="16"/>
      <c r="J24" s="14">
        <f t="shared" si="3"/>
        <v>7.9</v>
      </c>
      <c r="K24" s="17"/>
      <c r="L24" s="81">
        <f t="shared" si="2"/>
        <v>19000</v>
      </c>
      <c r="M24" s="82"/>
      <c r="N24" s="7"/>
      <c r="O24" s="8"/>
      <c r="P24" s="10"/>
      <c r="R24" s="18">
        <v>22329</v>
      </c>
      <c r="S24" s="41">
        <v>19200</v>
      </c>
      <c r="T24" s="41">
        <v>19000</v>
      </c>
    </row>
    <row r="25" spans="2:20" ht="18" customHeight="1" x14ac:dyDescent="0.2">
      <c r="B25" s="78" t="s">
        <v>20</v>
      </c>
      <c r="C25" s="79"/>
      <c r="D25" s="79"/>
      <c r="E25" s="80"/>
      <c r="F25" s="12">
        <f t="shared" si="0"/>
        <v>6.7</v>
      </c>
      <c r="G25" s="13"/>
      <c r="H25" s="12">
        <f t="shared" si="1"/>
        <v>0</v>
      </c>
      <c r="I25" s="16"/>
      <c r="J25" s="14">
        <f t="shared" si="3"/>
        <v>0</v>
      </c>
      <c r="K25" s="17"/>
      <c r="L25" s="81">
        <f t="shared" si="2"/>
        <v>0</v>
      </c>
      <c r="M25" s="82"/>
      <c r="N25" s="7"/>
      <c r="O25" s="8"/>
      <c r="P25" s="10"/>
      <c r="R25" s="18">
        <v>16149</v>
      </c>
      <c r="S25" s="41">
        <v>0</v>
      </c>
      <c r="T25" s="41">
        <v>0</v>
      </c>
    </row>
    <row r="26" spans="2:20" ht="18" customHeight="1" x14ac:dyDescent="0.2">
      <c r="B26" s="78" t="s">
        <v>21</v>
      </c>
      <c r="C26" s="79"/>
      <c r="D26" s="79"/>
      <c r="E26" s="80"/>
      <c r="F26" s="12">
        <f t="shared" si="0"/>
        <v>0.5</v>
      </c>
      <c r="G26" s="13"/>
      <c r="H26" s="12">
        <f t="shared" si="1"/>
        <v>0</v>
      </c>
      <c r="I26" s="16"/>
      <c r="J26" s="14">
        <f t="shared" si="3"/>
        <v>0</v>
      </c>
      <c r="K26" s="17"/>
      <c r="L26" s="81">
        <f t="shared" ref="L26:L27" si="4">T26</f>
        <v>0</v>
      </c>
      <c r="M26" s="82"/>
      <c r="N26" s="7"/>
      <c r="O26" s="48"/>
      <c r="P26" s="47"/>
      <c r="R26" s="18">
        <v>1154</v>
      </c>
      <c r="S26" s="41">
        <v>0</v>
      </c>
      <c r="T26" s="41">
        <v>0</v>
      </c>
    </row>
    <row r="27" spans="2:20" ht="18" customHeight="1" x14ac:dyDescent="0.2">
      <c r="B27" s="78" t="s">
        <v>22</v>
      </c>
      <c r="C27" s="79"/>
      <c r="D27" s="79"/>
      <c r="E27" s="80"/>
      <c r="F27" s="12">
        <f t="shared" si="0"/>
        <v>6.2</v>
      </c>
      <c r="G27" s="13"/>
      <c r="H27" s="12">
        <f t="shared" si="1"/>
        <v>0</v>
      </c>
      <c r="I27" s="16"/>
      <c r="J27" s="14">
        <f t="shared" si="3"/>
        <v>0</v>
      </c>
      <c r="K27" s="17"/>
      <c r="L27" s="81">
        <f t="shared" si="4"/>
        <v>0</v>
      </c>
      <c r="M27" s="82"/>
      <c r="N27" s="7"/>
      <c r="O27" s="48"/>
      <c r="P27" s="47"/>
      <c r="R27" s="18">
        <v>15016</v>
      </c>
      <c r="S27" s="41">
        <v>0</v>
      </c>
      <c r="T27" s="41">
        <v>0</v>
      </c>
    </row>
    <row r="28" spans="2:20" ht="18" customHeight="1" x14ac:dyDescent="0.2">
      <c r="B28" s="78" t="s">
        <v>23</v>
      </c>
      <c r="C28" s="79"/>
      <c r="D28" s="79"/>
      <c r="E28" s="80"/>
      <c r="F28" s="12">
        <f t="shared" si="0"/>
        <v>1.7</v>
      </c>
      <c r="G28" s="13"/>
      <c r="H28" s="12">
        <f t="shared" si="1"/>
        <v>0</v>
      </c>
      <c r="I28" s="16"/>
      <c r="J28" s="14">
        <f t="shared" si="3"/>
        <v>0</v>
      </c>
      <c r="K28" s="17"/>
      <c r="L28" s="81">
        <f t="shared" ref="L28" si="5">T28</f>
        <v>0</v>
      </c>
      <c r="M28" s="82"/>
      <c r="N28" s="7"/>
      <c r="O28" s="8"/>
      <c r="P28" s="10"/>
      <c r="R28" s="18">
        <v>4030</v>
      </c>
      <c r="S28" s="41">
        <v>0</v>
      </c>
      <c r="T28" s="41">
        <v>0</v>
      </c>
    </row>
    <row r="29" spans="2:20" ht="18" customHeight="1" x14ac:dyDescent="0.2">
      <c r="B29" s="78" t="s">
        <v>24</v>
      </c>
      <c r="C29" s="79"/>
      <c r="D29" s="79"/>
      <c r="E29" s="80"/>
      <c r="F29" s="12">
        <f t="shared" si="0"/>
        <v>0.9</v>
      </c>
      <c r="G29" s="13"/>
      <c r="H29" s="12">
        <f t="shared" si="1"/>
        <v>0</v>
      </c>
      <c r="I29" s="16"/>
      <c r="J29" s="14">
        <f t="shared" si="3"/>
        <v>0</v>
      </c>
      <c r="K29" s="17"/>
      <c r="L29" s="81">
        <f t="shared" si="2"/>
        <v>0</v>
      </c>
      <c r="M29" s="82"/>
      <c r="N29" s="7"/>
      <c r="O29" s="8"/>
      <c r="P29" s="10"/>
      <c r="R29" s="18">
        <v>2106</v>
      </c>
      <c r="S29" s="41">
        <v>0</v>
      </c>
      <c r="T29" s="41">
        <v>0</v>
      </c>
    </row>
    <row r="30" spans="2:20" ht="18" customHeight="1" x14ac:dyDescent="0.2">
      <c r="B30" s="78" t="s">
        <v>25</v>
      </c>
      <c r="C30" s="79"/>
      <c r="D30" s="79"/>
      <c r="E30" s="80"/>
      <c r="F30" s="12">
        <f t="shared" si="0"/>
        <v>9.4</v>
      </c>
      <c r="G30" s="13"/>
      <c r="H30" s="12">
        <f t="shared" si="1"/>
        <v>0</v>
      </c>
      <c r="I30" s="16"/>
      <c r="J30" s="14">
        <f t="shared" si="3"/>
        <v>0</v>
      </c>
      <c r="K30" s="17"/>
      <c r="L30" s="81">
        <f t="shared" si="2"/>
        <v>0</v>
      </c>
      <c r="M30" s="82"/>
      <c r="N30" s="7"/>
      <c r="O30" s="8"/>
      <c r="P30" s="10"/>
      <c r="R30" s="18">
        <v>22552</v>
      </c>
      <c r="S30" s="41">
        <v>0</v>
      </c>
      <c r="T30" s="41">
        <v>0</v>
      </c>
    </row>
    <row r="31" spans="2:20" ht="18" customHeight="1" x14ac:dyDescent="0.2">
      <c r="B31" s="83" t="s">
        <v>12</v>
      </c>
      <c r="C31" s="84"/>
      <c r="D31" s="84"/>
      <c r="E31" s="85"/>
      <c r="F31" s="12">
        <f>SUM(F19:F30)</f>
        <v>81.40000000000002</v>
      </c>
      <c r="G31" s="16"/>
      <c r="H31" s="12">
        <f>SUM(H19:H30)</f>
        <v>50.6</v>
      </c>
      <c r="I31" s="16"/>
      <c r="J31" s="14">
        <f>SUM(J19:J30)</f>
        <v>50.8</v>
      </c>
      <c r="K31" s="17"/>
      <c r="L31" s="81">
        <f t="shared" si="2"/>
        <v>122350</v>
      </c>
      <c r="M31" s="82"/>
      <c r="N31" s="7"/>
      <c r="O31" s="8"/>
      <c r="P31" s="10"/>
      <c r="R31" s="19">
        <f>SUM(R19:R30)</f>
        <v>195944</v>
      </c>
      <c r="S31" s="18">
        <f>SUM(S19:S30)</f>
        <v>121700</v>
      </c>
      <c r="T31" s="18">
        <f>SUM(T19:T30)</f>
        <v>122350</v>
      </c>
    </row>
    <row r="32" spans="2:20" ht="18" customHeight="1" x14ac:dyDescent="0.2">
      <c r="B32" s="86" t="s">
        <v>28</v>
      </c>
      <c r="C32" s="87"/>
      <c r="D32" s="87"/>
      <c r="E32" s="88"/>
      <c r="F32" s="12">
        <f>ROUND(R32/R$36*100,1)</f>
        <v>2.4</v>
      </c>
      <c r="G32" s="16"/>
      <c r="H32" s="12">
        <f t="shared" si="1"/>
        <v>1.4</v>
      </c>
      <c r="I32" s="16"/>
      <c r="J32" s="14">
        <f t="shared" si="3"/>
        <v>1.4</v>
      </c>
      <c r="K32" s="17"/>
      <c r="L32" s="81">
        <f t="shared" si="2"/>
        <v>3500</v>
      </c>
      <c r="M32" s="82"/>
      <c r="N32" s="7"/>
      <c r="O32" s="8"/>
      <c r="P32" s="10"/>
      <c r="R32" s="18">
        <v>5820</v>
      </c>
      <c r="S32" s="41">
        <v>3500</v>
      </c>
      <c r="T32" s="41">
        <v>3500</v>
      </c>
    </row>
    <row r="33" spans="2:20" ht="18" customHeight="1" x14ac:dyDescent="0.2">
      <c r="B33" s="86" t="s">
        <v>27</v>
      </c>
      <c r="C33" s="87"/>
      <c r="D33" s="87"/>
      <c r="E33" s="88"/>
      <c r="F33" s="12">
        <f>ROUND(R33/R$36*100,1)</f>
        <v>6</v>
      </c>
      <c r="G33" s="16"/>
      <c r="H33" s="12">
        <f t="shared" si="1"/>
        <v>3</v>
      </c>
      <c r="I33" s="16"/>
      <c r="J33" s="14">
        <f t="shared" si="3"/>
        <v>3</v>
      </c>
      <c r="K33" s="17"/>
      <c r="L33" s="81">
        <f t="shared" si="2"/>
        <v>7173</v>
      </c>
      <c r="M33" s="82"/>
      <c r="N33" s="7"/>
      <c r="O33" s="8"/>
      <c r="P33" s="10"/>
      <c r="R33" s="18">
        <v>14346</v>
      </c>
      <c r="S33" s="41">
        <v>7173</v>
      </c>
      <c r="T33" s="41">
        <v>7173</v>
      </c>
    </row>
    <row r="34" spans="2:20" ht="18" customHeight="1" x14ac:dyDescent="0.2">
      <c r="B34" s="86" t="s">
        <v>29</v>
      </c>
      <c r="C34" s="87"/>
      <c r="D34" s="87"/>
      <c r="E34" s="88"/>
      <c r="F34" s="12">
        <f>F36-F31-F32-F33</f>
        <v>10.199999999999982</v>
      </c>
      <c r="G34" s="16"/>
      <c r="H34" s="12">
        <f>ROUND(F34*S34/R34,1)</f>
        <v>5.0999999999999996</v>
      </c>
      <c r="I34" s="16"/>
      <c r="J34" s="14">
        <f t="shared" si="3"/>
        <v>5.0999999999999996</v>
      </c>
      <c r="K34" s="17"/>
      <c r="L34" s="81">
        <f t="shared" si="2"/>
        <v>12400</v>
      </c>
      <c r="M34" s="82"/>
      <c r="N34" s="7"/>
      <c r="O34" s="8"/>
      <c r="P34" s="10"/>
      <c r="R34" s="18">
        <v>24790</v>
      </c>
      <c r="S34" s="41">
        <v>12400</v>
      </c>
      <c r="T34" s="41">
        <v>12400</v>
      </c>
    </row>
    <row r="35" spans="2:20" ht="18" customHeight="1" x14ac:dyDescent="0.2">
      <c r="B35" s="83" t="s">
        <v>12</v>
      </c>
      <c r="C35" s="84"/>
      <c r="D35" s="84"/>
      <c r="E35" s="85"/>
      <c r="F35" s="12">
        <f>SUM(F32:F34)</f>
        <v>18.59999999999998</v>
      </c>
      <c r="G35" s="16"/>
      <c r="H35" s="12">
        <f>SUM(H32:H34)</f>
        <v>9.5</v>
      </c>
      <c r="I35" s="16"/>
      <c r="J35" s="14">
        <f>SUM(J32:J34)</f>
        <v>9.5</v>
      </c>
      <c r="K35" s="17"/>
      <c r="L35" s="81">
        <f>T35</f>
        <v>23073</v>
      </c>
      <c r="M35" s="82"/>
      <c r="N35" s="7"/>
      <c r="O35" s="8"/>
      <c r="P35" s="10"/>
      <c r="R35" s="18">
        <f>SUM(R32:R34)</f>
        <v>44956</v>
      </c>
      <c r="S35" s="19">
        <f>SUM(S32:S34)</f>
        <v>23073</v>
      </c>
      <c r="T35" s="19">
        <f>SUM(T32:T34)</f>
        <v>23073</v>
      </c>
    </row>
    <row r="36" spans="2:20" ht="18" customHeight="1" x14ac:dyDescent="0.2">
      <c r="B36" s="83" t="s">
        <v>26</v>
      </c>
      <c r="C36" s="84"/>
      <c r="D36" s="84"/>
      <c r="E36" s="85"/>
      <c r="F36" s="12">
        <v>100</v>
      </c>
      <c r="G36" s="16"/>
      <c r="H36" s="12">
        <f>SUM(H35,H31)</f>
        <v>60.1</v>
      </c>
      <c r="I36" s="16"/>
      <c r="J36" s="14">
        <f>SUM(J35,J31)</f>
        <v>60.3</v>
      </c>
      <c r="K36" s="17"/>
      <c r="L36" s="81">
        <f t="shared" ref="L36" si="6">T36</f>
        <v>145423</v>
      </c>
      <c r="M36" s="82"/>
      <c r="N36" s="7"/>
      <c r="O36" s="8"/>
      <c r="P36" s="10"/>
      <c r="R36" s="18">
        <f>SUM(R35,R31)</f>
        <v>240900</v>
      </c>
      <c r="S36" s="19">
        <f>SUM(S35,S31)</f>
        <v>144773</v>
      </c>
      <c r="T36" s="19">
        <f>SUM(T31,T35)</f>
        <v>145423</v>
      </c>
    </row>
    <row r="37" spans="2:20" ht="18" customHeight="1" x14ac:dyDescent="0.2">
      <c r="B37" s="83" t="s">
        <v>13</v>
      </c>
      <c r="C37" s="84"/>
      <c r="D37" s="84"/>
      <c r="E37" s="84"/>
      <c r="F37" s="84"/>
      <c r="G37" s="84"/>
      <c r="H37" s="84"/>
      <c r="I37" s="84"/>
      <c r="J37" s="84"/>
      <c r="K37" s="85"/>
      <c r="L37" s="89">
        <f>ROUNDDOWN(L36*0.1,0)</f>
        <v>14542</v>
      </c>
      <c r="M37" s="90"/>
      <c r="N37" s="7"/>
      <c r="O37" s="8"/>
      <c r="P37" s="10"/>
      <c r="R37" s="18"/>
    </row>
    <row r="38" spans="2:20" ht="18" customHeight="1" x14ac:dyDescent="0.2">
      <c r="B38" s="83" t="s">
        <v>34</v>
      </c>
      <c r="C38" s="84"/>
      <c r="D38" s="84"/>
      <c r="E38" s="84"/>
      <c r="F38" s="84"/>
      <c r="G38" s="84"/>
      <c r="H38" s="84"/>
      <c r="I38" s="84"/>
      <c r="J38" s="84"/>
      <c r="K38" s="85"/>
      <c r="L38" s="81">
        <f>SUM(L36:M37)</f>
        <v>159965</v>
      </c>
      <c r="M38" s="82"/>
      <c r="N38" s="7"/>
      <c r="O38" s="8"/>
      <c r="P38" s="10"/>
      <c r="R38" s="18"/>
    </row>
    <row r="39" spans="2:20" ht="18" customHeight="1" x14ac:dyDescent="0.2">
      <c r="B39" s="20" t="s">
        <v>2</v>
      </c>
      <c r="C39" s="21"/>
      <c r="D39" s="21"/>
      <c r="E39" s="21"/>
      <c r="F39" s="22"/>
      <c r="G39" s="22"/>
      <c r="H39" s="39" t="s">
        <v>48</v>
      </c>
      <c r="I39" s="23"/>
      <c r="K39" s="3" t="s">
        <v>59</v>
      </c>
      <c r="L39" s="5"/>
      <c r="N39" s="5"/>
      <c r="O39" s="5"/>
      <c r="P39" s="24"/>
    </row>
    <row r="40" spans="2:20" ht="18" customHeight="1" x14ac:dyDescent="0.2">
      <c r="B40" s="91">
        <v>45535</v>
      </c>
      <c r="C40" s="92"/>
      <c r="D40" s="92"/>
      <c r="E40" s="92"/>
      <c r="F40" s="92"/>
      <c r="G40" s="92"/>
      <c r="H40" s="32">
        <f>(B40-F14)/(J14-F14)</f>
        <v>0.51598173515981738</v>
      </c>
      <c r="I40" s="25"/>
      <c r="J40" s="31"/>
      <c r="K40" s="26" t="s">
        <v>60</v>
      </c>
      <c r="L40" s="25"/>
      <c r="M40" s="31"/>
      <c r="N40" s="25"/>
      <c r="O40" s="25"/>
      <c r="P40" s="27"/>
    </row>
    <row r="41" spans="2:20" ht="18.600000000000001" customHeight="1" x14ac:dyDescent="0.2">
      <c r="B41" s="28"/>
      <c r="H41" s="29"/>
      <c r="I41" s="29"/>
      <c r="J41" s="29"/>
      <c r="K41" s="29"/>
      <c r="L41" s="29"/>
      <c r="M41" s="29"/>
    </row>
    <row r="45" spans="2:20" ht="15" customHeight="1" x14ac:dyDescent="0.2">
      <c r="I45" s="33" t="s">
        <v>58</v>
      </c>
      <c r="J45" s="30"/>
      <c r="K45" s="34"/>
      <c r="P45" s="30"/>
    </row>
  </sheetData>
  <mergeCells count="66">
    <mergeCell ref="L26:M26"/>
    <mergeCell ref="L27:M27"/>
    <mergeCell ref="B40:G40"/>
    <mergeCell ref="B37:K37"/>
    <mergeCell ref="L37:M37"/>
    <mergeCell ref="L33:M33"/>
    <mergeCell ref="B34:E34"/>
    <mergeCell ref="L34:M34"/>
    <mergeCell ref="B35:E35"/>
    <mergeCell ref="L35:M35"/>
    <mergeCell ref="B38:K38"/>
    <mergeCell ref="L38:M38"/>
    <mergeCell ref="B28:E28"/>
    <mergeCell ref="L28:M28"/>
    <mergeCell ref="B29:E29"/>
    <mergeCell ref="L29:M29"/>
    <mergeCell ref="B30:E30"/>
    <mergeCell ref="L30:M30"/>
    <mergeCell ref="B36:E36"/>
    <mergeCell ref="L36:M36"/>
    <mergeCell ref="B31:E31"/>
    <mergeCell ref="L31:M31"/>
    <mergeCell ref="B32:E32"/>
    <mergeCell ref="L32:M32"/>
    <mergeCell ref="B33:E33"/>
    <mergeCell ref="B25:E25"/>
    <mergeCell ref="L25:M25"/>
    <mergeCell ref="B26:E26"/>
    <mergeCell ref="B27:E27"/>
    <mergeCell ref="B19:E19"/>
    <mergeCell ref="L19:M19"/>
    <mergeCell ref="B20:E20"/>
    <mergeCell ref="L20:M20"/>
    <mergeCell ref="B21:E21"/>
    <mergeCell ref="L21:M21"/>
    <mergeCell ref="B22:E22"/>
    <mergeCell ref="L22:M22"/>
    <mergeCell ref="B23:E23"/>
    <mergeCell ref="L23:M23"/>
    <mergeCell ref="B24:E24"/>
    <mergeCell ref="L24:M24"/>
    <mergeCell ref="N16:P17"/>
    <mergeCell ref="S16:T16"/>
    <mergeCell ref="H17:I17"/>
    <mergeCell ref="J17:K17"/>
    <mergeCell ref="L17:M17"/>
    <mergeCell ref="B18:E18"/>
    <mergeCell ref="L18:M18"/>
    <mergeCell ref="B14:D14"/>
    <mergeCell ref="F14:H14"/>
    <mergeCell ref="J14:M14"/>
    <mergeCell ref="B15:D15"/>
    <mergeCell ref="F15:J15"/>
    <mergeCell ref="B16:E17"/>
    <mergeCell ref="F16:G17"/>
    <mergeCell ref="H16:K16"/>
    <mergeCell ref="L16:M16"/>
    <mergeCell ref="L2:P2"/>
    <mergeCell ref="B4:P4"/>
    <mergeCell ref="B5:P5"/>
    <mergeCell ref="B13:D13"/>
    <mergeCell ref="G2:J2"/>
    <mergeCell ref="N10:O10"/>
    <mergeCell ref="N11:O11"/>
    <mergeCell ref="N9:O9"/>
    <mergeCell ref="F13:O13"/>
  </mergeCells>
  <phoneticPr fontId="2"/>
  <pageMargins left="0.59055118110236227" right="0.59055118110236227" top="0.78740157480314965" bottom="0.39370078740157483" header="0.51181102362204722" footer="0.51181102362204722"/>
  <pageSetup paperSize="9" scale="98" orientation="portrait" horizontalDpi="1200" verticalDpi="12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工事履行報告書 (様式) </vt:lpstr>
      <vt:lpstr>工事履行報告書 (記載例)</vt:lpstr>
      <vt:lpstr>'工事履行報告書 (記載例)'!Print_Area</vt:lpstr>
      <vt:lpstr>'工事履行報告書 (様式)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工事履行報告書</dc:title>
  <dc:creator>青森県県土整備部監理課</dc:creator>
  <cp:lastModifiedBy>蜂谷　和信</cp:lastModifiedBy>
  <cp:lastPrinted>2024-03-05T01:30:56Z</cp:lastPrinted>
  <dcterms:created xsi:type="dcterms:W3CDTF">2005-05-03T13:18:37Z</dcterms:created>
  <dcterms:modified xsi:type="dcterms:W3CDTF">2024-03-05T01:30:58Z</dcterms:modified>
</cp:coreProperties>
</file>